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FINANCIJSKI PLAN ZA 2022. G\"/>
    </mc:Choice>
  </mc:AlternateContent>
  <bookViews>
    <workbookView xWindow="240" yWindow="120" windowWidth="18060" windowHeight="7050"/>
  </bookViews>
  <sheets>
    <sheet name="REBALANS" sheetId="1" r:id="rId1"/>
  </sheets>
  <calcPr calcId="162913"/>
</workbook>
</file>

<file path=xl/calcChain.xml><?xml version="1.0" encoding="utf-8"?>
<calcChain xmlns="http://schemas.openxmlformats.org/spreadsheetml/2006/main">
  <c r="E73" i="1" l="1"/>
  <c r="E72" i="1"/>
  <c r="F71" i="1"/>
  <c r="F70" i="1" s="1"/>
  <c r="F69" i="1" s="1"/>
  <c r="D71" i="1"/>
  <c r="D70" i="1" s="1"/>
  <c r="D69" i="1" s="1"/>
  <c r="E71" i="1" l="1"/>
  <c r="E70" i="1" s="1"/>
  <c r="E69" i="1" s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16" i="1"/>
  <c r="E15" i="1" s="1"/>
  <c r="E14" i="1" s="1"/>
  <c r="E13" i="1" s="1"/>
  <c r="E12" i="1" s="1"/>
  <c r="F24" i="1"/>
  <c r="F23" i="1" s="1"/>
  <c r="F22" i="1" s="1"/>
  <c r="F21" i="1" s="1"/>
  <c r="F20" i="1" s="1"/>
  <c r="F19" i="1" s="1"/>
  <c r="F16" i="1"/>
  <c r="F15" i="1" s="1"/>
  <c r="F14" i="1" s="1"/>
  <c r="F13" i="1" s="1"/>
  <c r="F12" i="1" s="1"/>
  <c r="D16" i="1"/>
  <c r="D15" i="1" s="1"/>
  <c r="D14" i="1" s="1"/>
  <c r="D13" i="1" s="1"/>
  <c r="D12" i="1" s="1"/>
  <c r="D24" i="1"/>
  <c r="D23" i="1" s="1"/>
  <c r="D22" i="1" s="1"/>
  <c r="D21" i="1" s="1"/>
  <c r="D20" i="1" s="1"/>
  <c r="D19" i="1" s="1"/>
  <c r="D11" i="1" l="1"/>
  <c r="D10" i="1" s="1"/>
  <c r="D9" i="1" s="1"/>
  <c r="F11" i="1"/>
  <c r="F10" i="1" s="1"/>
  <c r="F9" i="1" s="1"/>
  <c r="E24" i="1"/>
  <c r="E23" i="1" s="1"/>
  <c r="E22" i="1" s="1"/>
  <c r="E21" i="1" s="1"/>
  <c r="E20" i="1" s="1"/>
  <c r="E19" i="1" s="1"/>
  <c r="E11" i="1" l="1"/>
  <c r="E10" i="1" s="1"/>
  <c r="E9" i="1" s="1"/>
</calcChain>
</file>

<file path=xl/sharedStrings.xml><?xml version="1.0" encoding="utf-8"?>
<sst xmlns="http://schemas.openxmlformats.org/spreadsheetml/2006/main" count="209" uniqueCount="185">
  <si>
    <t>SŠ Marka Marulića</t>
  </si>
  <si>
    <t/>
  </si>
  <si>
    <t>33520 Slatina</t>
  </si>
  <si>
    <t>OIB: 71837781429</t>
  </si>
  <si>
    <t>POZICIJA</t>
  </si>
  <si>
    <t>BROJ KONTA</t>
  </si>
  <si>
    <t>VRSTA RASHODA / IZDATAKA</t>
  </si>
  <si>
    <t>PLANIRANO</t>
  </si>
  <si>
    <t>SVEUKUPNO RASHODI / IZDACI</t>
  </si>
  <si>
    <t>Razdjel</t>
  </si>
  <si>
    <t>007</t>
  </si>
  <si>
    <t>UPRAVNI ODJEL ZA OBRAZOVANJE I DEMOGRAFIJU</t>
  </si>
  <si>
    <t>Glava</t>
  </si>
  <si>
    <t>00703</t>
  </si>
  <si>
    <t>Srednjoškolske ustanove i učenički domovi</t>
  </si>
  <si>
    <t>Glavni program</t>
  </si>
  <si>
    <t>A07</t>
  </si>
  <si>
    <t>Unapređenje obrazovanja</t>
  </si>
  <si>
    <t>Program</t>
  </si>
  <si>
    <t>1021</t>
  </si>
  <si>
    <t>Ulaganja u srednje školstvo - zakonski standard</t>
  </si>
  <si>
    <t>Tekući projekt</t>
  </si>
  <si>
    <t>T100002</t>
  </si>
  <si>
    <t>Tekuće i investicijsko održavanje srednjih škola - decentralizacija</t>
  </si>
  <si>
    <t xml:space="preserve">Izvor </t>
  </si>
  <si>
    <t>4.8.</t>
  </si>
  <si>
    <t>Decentralizirana sredstva</t>
  </si>
  <si>
    <t xml:space="preserve">Korisnik </t>
  </si>
  <si>
    <t>17</t>
  </si>
  <si>
    <t>SŠ. Marka Marulića, Slatina</t>
  </si>
  <si>
    <t>R0002527</t>
  </si>
  <si>
    <t>32329</t>
  </si>
  <si>
    <t>Tekuće i investicijsko održavanje - radovi</t>
  </si>
  <si>
    <t>R0002747</t>
  </si>
  <si>
    <t>Hitne intervencije</t>
  </si>
  <si>
    <t>44047</t>
  </si>
  <si>
    <t>Aktivnost</t>
  </si>
  <si>
    <t>A100041</t>
  </si>
  <si>
    <t>Materijalni i financijski rashodi srednjih škola i učeničkih domova - decentralizacija</t>
  </si>
  <si>
    <t>R0000905</t>
  </si>
  <si>
    <t>32111</t>
  </si>
  <si>
    <t>Dnevnice za službeni put u zemlji</t>
  </si>
  <si>
    <t>R0000906</t>
  </si>
  <si>
    <t>32113</t>
  </si>
  <si>
    <t>Naknade za smještaj na službenom putu u zemlji</t>
  </si>
  <si>
    <t>R0000907</t>
  </si>
  <si>
    <t>32115</t>
  </si>
  <si>
    <t>Naknade za prijevoz na službenom putu u zemlji</t>
  </si>
  <si>
    <t>R0000792</t>
  </si>
  <si>
    <t>32121</t>
  </si>
  <si>
    <t>Prijevoz zaposlenika</t>
  </si>
  <si>
    <t>R0000908</t>
  </si>
  <si>
    <t>32131</t>
  </si>
  <si>
    <t>Seminari, savjetovanja i simpoziji</t>
  </si>
  <si>
    <t>R0000909</t>
  </si>
  <si>
    <t>32132</t>
  </si>
  <si>
    <t>Tečajevi i stručni ispiti</t>
  </si>
  <si>
    <t>R0000793</t>
  </si>
  <si>
    <t>32211</t>
  </si>
  <si>
    <t>Pedagoška dokumentacija SŠ.</t>
  </si>
  <si>
    <t>R0000910</t>
  </si>
  <si>
    <t>Uredski materijal</t>
  </si>
  <si>
    <t>R0000911</t>
  </si>
  <si>
    <t>32212</t>
  </si>
  <si>
    <t>Literatura (publikacije, časopisi, glasila, knjige i ostalo)</t>
  </si>
  <si>
    <t>R0000912</t>
  </si>
  <si>
    <t>32213</t>
  </si>
  <si>
    <t>Arhivski materijal</t>
  </si>
  <si>
    <t>R0000913</t>
  </si>
  <si>
    <t>32214</t>
  </si>
  <si>
    <t>Materijal i sredstva za čišćenje i održavanje</t>
  </si>
  <si>
    <t>R0000914</t>
  </si>
  <si>
    <t>32219</t>
  </si>
  <si>
    <t>Ostali materijal za potrebe redovnog poslovanja</t>
  </si>
  <si>
    <t>R0000794</t>
  </si>
  <si>
    <t>32221</t>
  </si>
  <si>
    <t>Nastavni materijal</t>
  </si>
  <si>
    <t>R0000795</t>
  </si>
  <si>
    <t>32231</t>
  </si>
  <si>
    <t>Električna energija</t>
  </si>
  <si>
    <t>R0000796</t>
  </si>
  <si>
    <t>32233</t>
  </si>
  <si>
    <t>Plin</t>
  </si>
  <si>
    <t>R0000797</t>
  </si>
  <si>
    <t>32234</t>
  </si>
  <si>
    <t>Motorni benzin i dizel gorivo</t>
  </si>
  <si>
    <t>R0000798</t>
  </si>
  <si>
    <t>32239</t>
  </si>
  <si>
    <t>Ostali materijali za proizvodnju energije (ugljen, drva, teško ulje)</t>
  </si>
  <si>
    <t>R0000915</t>
  </si>
  <si>
    <t>32244</t>
  </si>
  <si>
    <t>Ostali materijal i dijelovi za tekuće i investicijsko održavanje</t>
  </si>
  <si>
    <t>R0000916</t>
  </si>
  <si>
    <t>32251</t>
  </si>
  <si>
    <t>Sitni inventar</t>
  </si>
  <si>
    <t>R0000917</t>
  </si>
  <si>
    <t>32271</t>
  </si>
  <si>
    <t>Službena, radna i zaštitna odjeća i obuća</t>
  </si>
  <si>
    <t>R0000918</t>
  </si>
  <si>
    <t>32311</t>
  </si>
  <si>
    <t>Usluge telefona, telefaksa</t>
  </si>
  <si>
    <t>R0000919</t>
  </si>
  <si>
    <t>32313</t>
  </si>
  <si>
    <t>Poštarina (pisma, tiskanice i sl.)</t>
  </si>
  <si>
    <t>R0000799</t>
  </si>
  <si>
    <t>32319</t>
  </si>
  <si>
    <t>Prijevoz učenika na praktičnu nastavu</t>
  </si>
  <si>
    <t>R0000800</t>
  </si>
  <si>
    <t>Inspekcijski nalazi SŠ.</t>
  </si>
  <si>
    <t>R0000920</t>
  </si>
  <si>
    <t>Ostale usluge tekućeg i investicijskog održavanja</t>
  </si>
  <si>
    <t>R0000921</t>
  </si>
  <si>
    <t>32339</t>
  </si>
  <si>
    <t>Ostale usluge promidžbe i informiranja</t>
  </si>
  <si>
    <t>R0000922</t>
  </si>
  <si>
    <t>32341</t>
  </si>
  <si>
    <t>Opskrba vodom</t>
  </si>
  <si>
    <t>R0000923</t>
  </si>
  <si>
    <t>32342</t>
  </si>
  <si>
    <t>Iznošenje i odvoz smeća</t>
  </si>
  <si>
    <t>R0000924</t>
  </si>
  <si>
    <t>32349</t>
  </si>
  <si>
    <t>Ostale komunalne usluge</t>
  </si>
  <si>
    <t>R0000925</t>
  </si>
  <si>
    <t>32359</t>
  </si>
  <si>
    <t>Ostale zakupnine i najamnine</t>
  </si>
  <si>
    <t>R0000801</t>
  </si>
  <si>
    <t>32361</t>
  </si>
  <si>
    <t>Zdravstveni pregledi zaposlenika SŠ.</t>
  </si>
  <si>
    <t>R0000926</t>
  </si>
  <si>
    <t>32369</t>
  </si>
  <si>
    <t>Ostale zdravstvene i veterinarske usluge</t>
  </si>
  <si>
    <t>R0000927</t>
  </si>
  <si>
    <t>32372</t>
  </si>
  <si>
    <t>Ugovori o djelu</t>
  </si>
  <si>
    <t>R0000928</t>
  </si>
  <si>
    <t>32379</t>
  </si>
  <si>
    <t>Ostale intelektualne usluge</t>
  </si>
  <si>
    <t>R0000929</t>
  </si>
  <si>
    <t>32389</t>
  </si>
  <si>
    <t>Ostale računalne usluge</t>
  </si>
  <si>
    <t>R0000930</t>
  </si>
  <si>
    <t>32391</t>
  </si>
  <si>
    <t>Grafičke i tiskarske usluge, usluge kopiranja i uvezivanja i slično</t>
  </si>
  <si>
    <t>R0000931</t>
  </si>
  <si>
    <t>32399</t>
  </si>
  <si>
    <t>Ostale nespomenute usluge</t>
  </si>
  <si>
    <t>R0000932</t>
  </si>
  <si>
    <t>32931</t>
  </si>
  <si>
    <t>Reprezentacija</t>
  </si>
  <si>
    <t>R0000802</t>
  </si>
  <si>
    <t>32999</t>
  </si>
  <si>
    <t>Zdravstveno osiguranje neosiguranih učenika</t>
  </si>
  <si>
    <t>R0000933</t>
  </si>
  <si>
    <t>Ostali nespomenuti rashodi poslovanja</t>
  </si>
  <si>
    <t>R0000934</t>
  </si>
  <si>
    <t>34311</t>
  </si>
  <si>
    <t>Usluge banaka</t>
  </si>
  <si>
    <t>R0000935</t>
  </si>
  <si>
    <t>34312</t>
  </si>
  <si>
    <t>Usluge platnog prometa</t>
  </si>
  <si>
    <t>R0000936</t>
  </si>
  <si>
    <t>34349</t>
  </si>
  <si>
    <t>Ostali nespomenuti financijski rashodi</t>
  </si>
  <si>
    <t>R0005601</t>
  </si>
  <si>
    <t>37229</t>
  </si>
  <si>
    <t>Ostale naknade iz proračuna u naravi</t>
  </si>
  <si>
    <t>+ / -</t>
  </si>
  <si>
    <t>NOVI PLAN</t>
  </si>
  <si>
    <t>Trg Ruđera Boškovića 16</t>
  </si>
  <si>
    <t>A100112</t>
  </si>
  <si>
    <t>Natjecanja učenika srednjih škola - IZNAD ZAKONSKOG STANDARDA</t>
  </si>
  <si>
    <t>1.1.</t>
  </si>
  <si>
    <t>Opći prihodi i primici</t>
  </si>
  <si>
    <t>R0006299</t>
  </si>
  <si>
    <t>Nagrade</t>
  </si>
  <si>
    <t>R0006300</t>
  </si>
  <si>
    <t>32224</t>
  </si>
  <si>
    <t>Namirnice</t>
  </si>
  <si>
    <t>za razdoblje od 1.1.2022. do 31.12.2022.</t>
  </si>
  <si>
    <t>Datum: 21.06.2022</t>
  </si>
  <si>
    <t>Rebalans Plana proračuna za 2022. - DECENTRALIZACIJA</t>
  </si>
  <si>
    <t>Ravnatelj:</t>
  </si>
  <si>
    <t>Računovođa:</t>
  </si>
  <si>
    <t>Pror. korisnik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</si>
</sst>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9"/>
      <color rgb="FFFFFFFF"/>
      <name val="Arial"/>
    </font>
    <font>
      <b/>
      <sz val="9"/>
      <color rgb="FF000000"/>
      <name val="Arial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FFFFFF"/>
        <bgColor rgb="FFFFFFFF"/>
      </patternFill>
    </fill>
    <fill>
      <patternFill patternType="none">
        <fgColor rgb="FFFFFFFF"/>
        <bgColor rgb="FFFFFFFF"/>
      </patternFill>
    </fill>
    <fill>
      <patternFill patternType="solid">
        <fgColor rgb="FFFFFF0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164" fontId="5" fillId="2" borderId="1" xfId="1" applyNumberFormat="1" applyFont="1" applyFill="1" applyBorder="1" applyAlignment="1">
      <alignment horizontal="right" vertical="center" wrapText="1" readingOrder="1"/>
    </xf>
    <xf numFmtId="164" fontId="6" fillId="3" borderId="1" xfId="1" applyNumberFormat="1" applyFont="1" applyFill="1" applyBorder="1" applyAlignment="1">
      <alignment horizontal="right" vertical="center" wrapText="1" readingOrder="1"/>
    </xf>
    <xf numFmtId="164" fontId="2" fillId="4" borderId="1" xfId="1" applyNumberFormat="1" applyFont="1" applyFill="1" applyBorder="1" applyAlignment="1">
      <alignment horizontal="right" vertical="center" wrapText="1" readingOrder="1"/>
    </xf>
    <xf numFmtId="0" fontId="5" fillId="2" borderId="1" xfId="1" applyNumberFormat="1" applyFont="1" applyFill="1" applyBorder="1" applyAlignment="1">
      <alignment vertical="center" wrapText="1" readingOrder="1"/>
    </xf>
    <xf numFmtId="0" fontId="6" fillId="3" borderId="1" xfId="1" applyNumberFormat="1" applyFont="1" applyFill="1" applyBorder="1" applyAlignment="1">
      <alignment vertical="center" wrapText="1" readingOrder="1"/>
    </xf>
    <xf numFmtId="0" fontId="2" fillId="4" borderId="1" xfId="1" applyNumberFormat="1" applyFont="1" applyFill="1" applyBorder="1" applyAlignment="1">
      <alignment vertical="center" wrapText="1" readingOrder="1"/>
    </xf>
    <xf numFmtId="0" fontId="2" fillId="0" borderId="1" xfId="1" quotePrefix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/>
    <xf numFmtId="0" fontId="5" fillId="2" borderId="1" xfId="1" applyNumberFormat="1" applyFont="1" applyFill="1" applyBorder="1" applyAlignment="1">
      <alignment horizontal="center" vertical="center" wrapText="1" readingOrder="1"/>
    </xf>
    <xf numFmtId="0" fontId="6" fillId="3" borderId="1" xfId="1" applyNumberFormat="1" applyFont="1" applyFill="1" applyBorder="1" applyAlignment="1">
      <alignment horizontal="center" vertical="center" wrapText="1" readingOrder="1"/>
    </xf>
    <xf numFmtId="0" fontId="2" fillId="4" borderId="1" xfId="1" applyNumberFormat="1" applyFont="1" applyFill="1" applyBorder="1" applyAlignment="1">
      <alignment horizontal="center" vertical="center" wrapText="1" readingOrder="1"/>
    </xf>
    <xf numFmtId="0" fontId="1" fillId="4" borderId="0" xfId="0" applyFont="1" applyFill="1" applyBorder="1" applyAlignment="1"/>
    <xf numFmtId="0" fontId="6" fillId="5" borderId="1" xfId="1" applyNumberFormat="1" applyFont="1" applyFill="1" applyBorder="1" applyAlignment="1">
      <alignment horizontal="center" vertical="center" wrapText="1" readingOrder="1"/>
    </xf>
    <xf numFmtId="0" fontId="6" fillId="5" borderId="1" xfId="1" applyNumberFormat="1" applyFont="1" applyFill="1" applyBorder="1" applyAlignment="1">
      <alignment vertical="center" wrapText="1" readingOrder="1"/>
    </xf>
    <xf numFmtId="164" fontId="6" fillId="5" borderId="1" xfId="1" applyNumberFormat="1" applyFont="1" applyFill="1" applyBorder="1" applyAlignment="1">
      <alignment horizontal="right" vertical="center" wrapText="1" readingOrder="1"/>
    </xf>
    <xf numFmtId="0" fontId="2" fillId="0" borderId="1" xfId="1" applyNumberFormat="1" applyFont="1" applyFill="1" applyBorder="1" applyAlignment="1">
      <alignment vertical="center" wrapText="1" readingOrder="1"/>
    </xf>
    <xf numFmtId="164" fontId="2" fillId="0" borderId="1" xfId="1" applyNumberFormat="1" applyFont="1" applyFill="1" applyBorder="1" applyAlignment="1">
      <alignment horizontal="right" vertical="center" wrapText="1" readingOrder="1"/>
    </xf>
    <xf numFmtId="0" fontId="1" fillId="0" borderId="2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tabSelected="1" workbookViewId="0">
      <selection activeCell="A20" sqref="A20"/>
    </sheetView>
  </sheetViews>
  <sheetFormatPr defaultRowHeight="15" x14ac:dyDescent="0.25"/>
  <cols>
    <col min="1" max="1" width="13.42578125" customWidth="1"/>
    <col min="2" max="2" width="14.85546875" customWidth="1"/>
    <col min="3" max="3" width="71.5703125" customWidth="1"/>
    <col min="4" max="6" width="12.7109375" customWidth="1"/>
    <col min="7" max="7" width="9.42578125" customWidth="1"/>
  </cols>
  <sheetData>
    <row r="1" spans="1:7" ht="15" customHeight="1" x14ac:dyDescent="0.25">
      <c r="A1" s="23" t="s">
        <v>0</v>
      </c>
      <c r="B1" s="23"/>
      <c r="C1" s="23"/>
      <c r="D1" s="13" t="s">
        <v>180</v>
      </c>
      <c r="E1" s="13"/>
      <c r="F1" s="13"/>
      <c r="G1" s="9"/>
    </row>
    <row r="2" spans="1:7" ht="15" customHeight="1" x14ac:dyDescent="0.25">
      <c r="A2" s="23" t="s">
        <v>169</v>
      </c>
      <c r="B2" s="23"/>
      <c r="C2" s="23"/>
      <c r="D2" s="13"/>
      <c r="E2" s="13"/>
      <c r="F2" s="13"/>
      <c r="G2" s="9"/>
    </row>
    <row r="3" spans="1:7" ht="15" customHeight="1" x14ac:dyDescent="0.25">
      <c r="A3" s="23" t="s">
        <v>2</v>
      </c>
      <c r="B3" s="23"/>
      <c r="C3" s="23"/>
      <c r="D3" s="24"/>
      <c r="E3" s="24"/>
      <c r="F3" s="24"/>
      <c r="G3" s="9"/>
    </row>
    <row r="4" spans="1:7" ht="15" customHeight="1" x14ac:dyDescent="0.25">
      <c r="A4" s="23" t="s">
        <v>3</v>
      </c>
      <c r="B4" s="23"/>
      <c r="C4" s="23"/>
      <c r="D4" s="24"/>
      <c r="E4" s="24"/>
      <c r="F4" s="24"/>
      <c r="G4" s="9"/>
    </row>
    <row r="5" spans="1:7" ht="15" customHeight="1" x14ac:dyDescent="0.25"/>
    <row r="6" spans="1:7" ht="15" customHeight="1" x14ac:dyDescent="0.25">
      <c r="A6" s="21" t="s">
        <v>181</v>
      </c>
      <c r="B6" s="21"/>
      <c r="C6" s="21"/>
      <c r="D6" s="21"/>
      <c r="E6" s="21"/>
      <c r="F6" s="21"/>
      <c r="G6" s="9"/>
    </row>
    <row r="7" spans="1:7" ht="15" customHeight="1" x14ac:dyDescent="0.25">
      <c r="A7" s="22" t="s">
        <v>179</v>
      </c>
      <c r="B7" s="22"/>
      <c r="C7" s="22"/>
      <c r="D7" s="22"/>
      <c r="E7" s="22"/>
      <c r="F7" s="22"/>
      <c r="G7" s="9"/>
    </row>
    <row r="8" spans="1:7" ht="14.45" customHeight="1" x14ac:dyDescent="0.25">
      <c r="A8" s="1" t="s">
        <v>4</v>
      </c>
      <c r="B8" s="1" t="s">
        <v>5</v>
      </c>
      <c r="C8" s="1" t="s">
        <v>6</v>
      </c>
      <c r="D8" s="1" t="s">
        <v>7</v>
      </c>
      <c r="E8" s="8" t="s">
        <v>167</v>
      </c>
      <c r="F8" s="1" t="s">
        <v>168</v>
      </c>
    </row>
    <row r="9" spans="1:7" ht="14.45" customHeight="1" x14ac:dyDescent="0.25">
      <c r="A9" s="10" t="s">
        <v>1</v>
      </c>
      <c r="B9" s="10" t="s">
        <v>1</v>
      </c>
      <c r="C9" s="5" t="s">
        <v>8</v>
      </c>
      <c r="D9" s="2">
        <f t="shared" ref="D9:F10" si="0">D10</f>
        <v>782780</v>
      </c>
      <c r="E9" s="2">
        <f t="shared" si="0"/>
        <v>258010.34999999998</v>
      </c>
      <c r="F9" s="2">
        <f>F10+F69</f>
        <v>1040790.35</v>
      </c>
    </row>
    <row r="10" spans="1:7" ht="14.45" customHeight="1" x14ac:dyDescent="0.25">
      <c r="A10" s="11" t="s">
        <v>9</v>
      </c>
      <c r="B10" s="11" t="s">
        <v>10</v>
      </c>
      <c r="C10" s="6" t="s">
        <v>11</v>
      </c>
      <c r="D10" s="3">
        <f t="shared" si="0"/>
        <v>782780</v>
      </c>
      <c r="E10" s="3">
        <f t="shared" si="0"/>
        <v>258010.34999999998</v>
      </c>
      <c r="F10" s="3">
        <f t="shared" si="0"/>
        <v>1037135.35</v>
      </c>
    </row>
    <row r="11" spans="1:7" ht="14.45" customHeight="1" x14ac:dyDescent="0.25">
      <c r="A11" s="11" t="s">
        <v>12</v>
      </c>
      <c r="B11" s="11" t="s">
        <v>13</v>
      </c>
      <c r="C11" s="6" t="s">
        <v>14</v>
      </c>
      <c r="D11" s="3">
        <f>D16+D19</f>
        <v>782780</v>
      </c>
      <c r="E11" s="3">
        <f>E16+E19+E69</f>
        <v>258010.34999999998</v>
      </c>
      <c r="F11" s="3">
        <f>F16+F19</f>
        <v>1037135.35</v>
      </c>
    </row>
    <row r="12" spans="1:7" ht="14.45" customHeight="1" x14ac:dyDescent="0.25">
      <c r="A12" s="11" t="s">
        <v>15</v>
      </c>
      <c r="B12" s="11" t="s">
        <v>16</v>
      </c>
      <c r="C12" s="6" t="s">
        <v>17</v>
      </c>
      <c r="D12" s="3">
        <f t="shared" ref="D12:F15" si="1">D13</f>
        <v>0</v>
      </c>
      <c r="E12" s="3">
        <f t="shared" si="1"/>
        <v>0</v>
      </c>
      <c r="F12" s="3">
        <f t="shared" si="1"/>
        <v>0</v>
      </c>
    </row>
    <row r="13" spans="1:7" ht="14.45" customHeight="1" x14ac:dyDescent="0.25">
      <c r="A13" s="11" t="s">
        <v>18</v>
      </c>
      <c r="B13" s="11" t="s">
        <v>19</v>
      </c>
      <c r="C13" s="6" t="s">
        <v>20</v>
      </c>
      <c r="D13" s="3">
        <f t="shared" si="1"/>
        <v>0</v>
      </c>
      <c r="E13" s="3">
        <f t="shared" si="1"/>
        <v>0</v>
      </c>
      <c r="F13" s="3">
        <f t="shared" si="1"/>
        <v>0</v>
      </c>
    </row>
    <row r="14" spans="1:7" ht="14.45" customHeight="1" x14ac:dyDescent="0.25">
      <c r="A14" s="11" t="s">
        <v>21</v>
      </c>
      <c r="B14" s="11" t="s">
        <v>22</v>
      </c>
      <c r="C14" s="6" t="s">
        <v>23</v>
      </c>
      <c r="D14" s="3">
        <f t="shared" si="1"/>
        <v>0</v>
      </c>
      <c r="E14" s="3">
        <f t="shared" si="1"/>
        <v>0</v>
      </c>
      <c r="F14" s="3">
        <f t="shared" si="1"/>
        <v>0</v>
      </c>
    </row>
    <row r="15" spans="1:7" ht="14.45" customHeight="1" x14ac:dyDescent="0.25">
      <c r="A15" s="11" t="s">
        <v>24</v>
      </c>
      <c r="B15" s="11" t="s">
        <v>25</v>
      </c>
      <c r="C15" s="6" t="s">
        <v>26</v>
      </c>
      <c r="D15" s="3">
        <f t="shared" si="1"/>
        <v>0</v>
      </c>
      <c r="E15" s="3">
        <f t="shared" si="1"/>
        <v>0</v>
      </c>
      <c r="F15" s="3">
        <f t="shared" si="1"/>
        <v>0</v>
      </c>
    </row>
    <row r="16" spans="1:7" ht="14.45" customHeight="1" x14ac:dyDescent="0.25">
      <c r="A16" s="11" t="s">
        <v>27</v>
      </c>
      <c r="B16" s="11" t="s">
        <v>28</v>
      </c>
      <c r="C16" s="6" t="s">
        <v>29</v>
      </c>
      <c r="D16" s="3">
        <f>SUM(D17:D18)</f>
        <v>0</v>
      </c>
      <c r="E16" s="3">
        <f>SUM(E17:E18)</f>
        <v>0</v>
      </c>
      <c r="F16" s="3">
        <f>SUM(F17:F18)</f>
        <v>0</v>
      </c>
    </row>
    <row r="17" spans="1:6" ht="14.45" customHeight="1" x14ac:dyDescent="0.25">
      <c r="A17" s="12" t="s">
        <v>30</v>
      </c>
      <c r="B17" s="12" t="s">
        <v>31</v>
      </c>
      <c r="C17" s="7" t="s">
        <v>32</v>
      </c>
      <c r="D17" s="4">
        <v>0</v>
      </c>
      <c r="E17" s="4">
        <v>0</v>
      </c>
      <c r="F17" s="4">
        <v>0</v>
      </c>
    </row>
    <row r="18" spans="1:6" ht="14.45" customHeight="1" x14ac:dyDescent="0.25">
      <c r="A18" s="12" t="s">
        <v>33</v>
      </c>
      <c r="B18" s="12" t="s">
        <v>31</v>
      </c>
      <c r="C18" s="7" t="s">
        <v>34</v>
      </c>
      <c r="D18" s="4">
        <v>0</v>
      </c>
      <c r="E18" s="4">
        <v>0</v>
      </c>
      <c r="F18" s="4">
        <v>0</v>
      </c>
    </row>
    <row r="19" spans="1:6" ht="14.45" customHeight="1" x14ac:dyDescent="0.25">
      <c r="A19" s="11" t="s">
        <v>184</v>
      </c>
      <c r="B19" s="11" t="s">
        <v>35</v>
      </c>
      <c r="C19" s="6" t="s">
        <v>29</v>
      </c>
      <c r="D19" s="3">
        <f t="shared" ref="D19:F23" si="2">D20</f>
        <v>782780</v>
      </c>
      <c r="E19" s="3">
        <f t="shared" si="2"/>
        <v>254355.34999999998</v>
      </c>
      <c r="F19" s="3">
        <f t="shared" si="2"/>
        <v>1037135.35</v>
      </c>
    </row>
    <row r="20" spans="1:6" ht="14.45" customHeight="1" x14ac:dyDescent="0.25">
      <c r="A20" s="11" t="s">
        <v>15</v>
      </c>
      <c r="B20" s="11" t="s">
        <v>16</v>
      </c>
      <c r="C20" s="6" t="s">
        <v>17</v>
      </c>
      <c r="D20" s="3">
        <f t="shared" si="2"/>
        <v>782780</v>
      </c>
      <c r="E20" s="3">
        <f t="shared" si="2"/>
        <v>254355.34999999998</v>
      </c>
      <c r="F20" s="3">
        <f t="shared" si="2"/>
        <v>1037135.35</v>
      </c>
    </row>
    <row r="21" spans="1:6" ht="14.45" customHeight="1" x14ac:dyDescent="0.25">
      <c r="A21" s="11" t="s">
        <v>18</v>
      </c>
      <c r="B21" s="11" t="s">
        <v>19</v>
      </c>
      <c r="C21" s="6" t="s">
        <v>20</v>
      </c>
      <c r="D21" s="3">
        <f t="shared" si="2"/>
        <v>782780</v>
      </c>
      <c r="E21" s="3">
        <f t="shared" si="2"/>
        <v>254355.34999999998</v>
      </c>
      <c r="F21" s="3">
        <f t="shared" si="2"/>
        <v>1037135.35</v>
      </c>
    </row>
    <row r="22" spans="1:6" ht="14.45" customHeight="1" x14ac:dyDescent="0.25">
      <c r="A22" s="11" t="s">
        <v>36</v>
      </c>
      <c r="B22" s="11" t="s">
        <v>37</v>
      </c>
      <c r="C22" s="6" t="s">
        <v>38</v>
      </c>
      <c r="D22" s="3">
        <f t="shared" si="2"/>
        <v>782780</v>
      </c>
      <c r="E22" s="3">
        <f t="shared" si="2"/>
        <v>254355.34999999998</v>
      </c>
      <c r="F22" s="3">
        <f t="shared" si="2"/>
        <v>1037135.35</v>
      </c>
    </row>
    <row r="23" spans="1:6" ht="14.45" customHeight="1" x14ac:dyDescent="0.25">
      <c r="A23" s="11" t="s">
        <v>24</v>
      </c>
      <c r="B23" s="11" t="s">
        <v>25</v>
      </c>
      <c r="C23" s="6" t="s">
        <v>26</v>
      </c>
      <c r="D23" s="3">
        <f t="shared" si="2"/>
        <v>782780</v>
      </c>
      <c r="E23" s="3">
        <f t="shared" si="2"/>
        <v>254355.34999999998</v>
      </c>
      <c r="F23" s="3">
        <f t="shared" si="2"/>
        <v>1037135.35</v>
      </c>
    </row>
    <row r="24" spans="1:6" ht="14.45" customHeight="1" x14ac:dyDescent="0.25">
      <c r="A24" s="11" t="s">
        <v>27</v>
      </c>
      <c r="B24" s="11" t="s">
        <v>28</v>
      </c>
      <c r="C24" s="6" t="s">
        <v>29</v>
      </c>
      <c r="D24" s="3">
        <f>SUM(D25:D68)</f>
        <v>782780</v>
      </c>
      <c r="E24" s="3">
        <f>SUM(E25:E68)</f>
        <v>254355.34999999998</v>
      </c>
      <c r="F24" s="3">
        <f>SUM(F25:F68)</f>
        <v>1037135.35</v>
      </c>
    </row>
    <row r="25" spans="1:6" ht="14.45" customHeight="1" x14ac:dyDescent="0.25">
      <c r="A25" s="12" t="s">
        <v>39</v>
      </c>
      <c r="B25" s="12" t="s">
        <v>40</v>
      </c>
      <c r="C25" s="7" t="s">
        <v>41</v>
      </c>
      <c r="D25" s="4">
        <v>10000</v>
      </c>
      <c r="E25" s="4">
        <f>F25-D25</f>
        <v>-5000</v>
      </c>
      <c r="F25" s="4">
        <v>5000</v>
      </c>
    </row>
    <row r="26" spans="1:6" ht="14.45" customHeight="1" x14ac:dyDescent="0.25">
      <c r="A26" s="12" t="s">
        <v>42</v>
      </c>
      <c r="B26" s="12" t="s">
        <v>43</v>
      </c>
      <c r="C26" s="7" t="s">
        <v>44</v>
      </c>
      <c r="D26" s="4">
        <v>8000</v>
      </c>
      <c r="E26" s="4">
        <f t="shared" ref="E26:E68" si="3">F26-D26</f>
        <v>-1000</v>
      </c>
      <c r="F26" s="4">
        <v>7000</v>
      </c>
    </row>
    <row r="27" spans="1:6" ht="14.45" customHeight="1" x14ac:dyDescent="0.25">
      <c r="A27" s="12" t="s">
        <v>45</v>
      </c>
      <c r="B27" s="12" t="s">
        <v>46</v>
      </c>
      <c r="C27" s="7" t="s">
        <v>47</v>
      </c>
      <c r="D27" s="4">
        <v>15000</v>
      </c>
      <c r="E27" s="4">
        <f t="shared" si="3"/>
        <v>-7000</v>
      </c>
      <c r="F27" s="4">
        <v>8000</v>
      </c>
    </row>
    <row r="28" spans="1:6" ht="14.45" customHeight="1" x14ac:dyDescent="0.25">
      <c r="A28" s="12" t="s">
        <v>48</v>
      </c>
      <c r="B28" s="12" t="s">
        <v>49</v>
      </c>
      <c r="C28" s="7" t="s">
        <v>50</v>
      </c>
      <c r="D28" s="4">
        <v>85000</v>
      </c>
      <c r="E28" s="4">
        <f t="shared" si="3"/>
        <v>0</v>
      </c>
      <c r="F28" s="4">
        <v>85000</v>
      </c>
    </row>
    <row r="29" spans="1:6" ht="14.45" customHeight="1" x14ac:dyDescent="0.25">
      <c r="A29" s="12" t="s">
        <v>51</v>
      </c>
      <c r="B29" s="12" t="s">
        <v>52</v>
      </c>
      <c r="C29" s="7" t="s">
        <v>53</v>
      </c>
      <c r="D29" s="4">
        <v>7000</v>
      </c>
      <c r="E29" s="4">
        <f t="shared" si="3"/>
        <v>-2500</v>
      </c>
      <c r="F29" s="4">
        <v>4500</v>
      </c>
    </row>
    <row r="30" spans="1:6" ht="14.45" customHeight="1" x14ac:dyDescent="0.25">
      <c r="A30" s="12" t="s">
        <v>54</v>
      </c>
      <c r="B30" s="12" t="s">
        <v>55</v>
      </c>
      <c r="C30" s="7" t="s">
        <v>56</v>
      </c>
      <c r="D30" s="4">
        <v>0</v>
      </c>
      <c r="E30" s="4">
        <f t="shared" si="3"/>
        <v>0</v>
      </c>
      <c r="F30" s="4">
        <v>0</v>
      </c>
    </row>
    <row r="31" spans="1:6" ht="14.45" customHeight="1" x14ac:dyDescent="0.25">
      <c r="A31" s="12" t="s">
        <v>57</v>
      </c>
      <c r="B31" s="12" t="s">
        <v>58</v>
      </c>
      <c r="C31" s="7" t="s">
        <v>59</v>
      </c>
      <c r="D31" s="4">
        <v>3000</v>
      </c>
      <c r="E31" s="4">
        <f t="shared" si="3"/>
        <v>0</v>
      </c>
      <c r="F31" s="4">
        <v>3000</v>
      </c>
    </row>
    <row r="32" spans="1:6" ht="14.45" customHeight="1" x14ac:dyDescent="0.25">
      <c r="A32" s="12" t="s">
        <v>60</v>
      </c>
      <c r="B32" s="12" t="s">
        <v>58</v>
      </c>
      <c r="C32" s="7" t="s">
        <v>61</v>
      </c>
      <c r="D32" s="4">
        <v>9000</v>
      </c>
      <c r="E32" s="4">
        <f t="shared" si="3"/>
        <v>-2000</v>
      </c>
      <c r="F32" s="4">
        <v>7000</v>
      </c>
    </row>
    <row r="33" spans="1:6" ht="14.45" customHeight="1" x14ac:dyDescent="0.25">
      <c r="A33" s="12" t="s">
        <v>62</v>
      </c>
      <c r="B33" s="12" t="s">
        <v>63</v>
      </c>
      <c r="C33" s="7" t="s">
        <v>64</v>
      </c>
      <c r="D33" s="4">
        <v>5000</v>
      </c>
      <c r="E33" s="4">
        <f t="shared" si="3"/>
        <v>0</v>
      </c>
      <c r="F33" s="4">
        <v>5000</v>
      </c>
    </row>
    <row r="34" spans="1:6" ht="14.45" customHeight="1" x14ac:dyDescent="0.25">
      <c r="A34" s="12" t="s">
        <v>65</v>
      </c>
      <c r="B34" s="12" t="s">
        <v>66</v>
      </c>
      <c r="C34" s="7" t="s">
        <v>67</v>
      </c>
      <c r="D34" s="4">
        <v>0</v>
      </c>
      <c r="E34" s="4">
        <f t="shared" si="3"/>
        <v>0</v>
      </c>
      <c r="F34" s="4">
        <v>0</v>
      </c>
    </row>
    <row r="35" spans="1:6" ht="14.45" customHeight="1" x14ac:dyDescent="0.25">
      <c r="A35" s="12" t="s">
        <v>68</v>
      </c>
      <c r="B35" s="12" t="s">
        <v>69</v>
      </c>
      <c r="C35" s="7" t="s">
        <v>70</v>
      </c>
      <c r="D35" s="4">
        <v>49735</v>
      </c>
      <c r="E35" s="4">
        <f t="shared" si="3"/>
        <v>-19435</v>
      </c>
      <c r="F35" s="4">
        <v>30300</v>
      </c>
    </row>
    <row r="36" spans="1:6" ht="14.45" customHeight="1" x14ac:dyDescent="0.25">
      <c r="A36" s="12" t="s">
        <v>71</v>
      </c>
      <c r="B36" s="12" t="s">
        <v>72</v>
      </c>
      <c r="C36" s="7" t="s">
        <v>73</v>
      </c>
      <c r="D36" s="4">
        <v>2700</v>
      </c>
      <c r="E36" s="4">
        <f t="shared" si="3"/>
        <v>-1000</v>
      </c>
      <c r="F36" s="4">
        <v>1700</v>
      </c>
    </row>
    <row r="37" spans="1:6" ht="14.45" customHeight="1" x14ac:dyDescent="0.25">
      <c r="A37" s="12" t="s">
        <v>74</v>
      </c>
      <c r="B37" s="12" t="s">
        <v>75</v>
      </c>
      <c r="C37" s="7" t="s">
        <v>76</v>
      </c>
      <c r="D37" s="4">
        <v>60000</v>
      </c>
      <c r="E37" s="4">
        <f t="shared" si="3"/>
        <v>-20000</v>
      </c>
      <c r="F37" s="4">
        <v>40000</v>
      </c>
    </row>
    <row r="38" spans="1:6" ht="14.45" customHeight="1" x14ac:dyDescent="0.25">
      <c r="A38" s="12" t="s">
        <v>77</v>
      </c>
      <c r="B38" s="12" t="s">
        <v>78</v>
      </c>
      <c r="C38" s="17" t="s">
        <v>79</v>
      </c>
      <c r="D38" s="18">
        <v>105000</v>
      </c>
      <c r="E38" s="18">
        <f t="shared" si="3"/>
        <v>55000</v>
      </c>
      <c r="F38" s="18">
        <v>160000</v>
      </c>
    </row>
    <row r="39" spans="1:6" ht="14.45" customHeight="1" x14ac:dyDescent="0.25">
      <c r="A39" s="12" t="s">
        <v>80</v>
      </c>
      <c r="B39" s="12" t="s">
        <v>81</v>
      </c>
      <c r="C39" s="17" t="s">
        <v>82</v>
      </c>
      <c r="D39" s="18">
        <v>200000</v>
      </c>
      <c r="E39" s="18">
        <f t="shared" si="3"/>
        <v>284355.34999999998</v>
      </c>
      <c r="F39" s="18">
        <v>484355.35</v>
      </c>
    </row>
    <row r="40" spans="1:6" ht="14.45" customHeight="1" x14ac:dyDescent="0.25">
      <c r="A40" s="12" t="s">
        <v>83</v>
      </c>
      <c r="B40" s="12" t="s">
        <v>84</v>
      </c>
      <c r="C40" s="7" t="s">
        <v>85</v>
      </c>
      <c r="D40" s="4">
        <v>1500</v>
      </c>
      <c r="E40" s="4">
        <f t="shared" si="3"/>
        <v>0</v>
      </c>
      <c r="F40" s="4">
        <v>1500</v>
      </c>
    </row>
    <row r="41" spans="1:6" ht="14.45" customHeight="1" x14ac:dyDescent="0.25">
      <c r="A41" s="12" t="s">
        <v>86</v>
      </c>
      <c r="B41" s="12" t="s">
        <v>87</v>
      </c>
      <c r="C41" s="7" t="s">
        <v>88</v>
      </c>
      <c r="D41" s="4">
        <v>0</v>
      </c>
      <c r="E41" s="4">
        <f t="shared" si="3"/>
        <v>0</v>
      </c>
      <c r="F41" s="4">
        <v>0</v>
      </c>
    </row>
    <row r="42" spans="1:6" ht="14.45" customHeight="1" x14ac:dyDescent="0.25">
      <c r="A42" s="12" t="s">
        <v>89</v>
      </c>
      <c r="B42" s="12" t="s">
        <v>90</v>
      </c>
      <c r="C42" s="7" t="s">
        <v>91</v>
      </c>
      <c r="D42" s="4">
        <v>20000</v>
      </c>
      <c r="E42" s="4">
        <f t="shared" si="3"/>
        <v>-5000</v>
      </c>
      <c r="F42" s="4">
        <v>15000</v>
      </c>
    </row>
    <row r="43" spans="1:6" ht="14.45" customHeight="1" x14ac:dyDescent="0.25">
      <c r="A43" s="12" t="s">
        <v>92</v>
      </c>
      <c r="B43" s="12" t="s">
        <v>93</v>
      </c>
      <c r="C43" s="7" t="s">
        <v>94</v>
      </c>
      <c r="D43" s="4">
        <v>5000</v>
      </c>
      <c r="E43" s="4">
        <f t="shared" si="3"/>
        <v>-3000</v>
      </c>
      <c r="F43" s="4">
        <v>2000</v>
      </c>
    </row>
    <row r="44" spans="1:6" ht="14.45" customHeight="1" x14ac:dyDescent="0.25">
      <c r="A44" s="12" t="s">
        <v>95</v>
      </c>
      <c r="B44" s="12" t="s">
        <v>96</v>
      </c>
      <c r="C44" s="7" t="s">
        <v>97</v>
      </c>
      <c r="D44" s="4">
        <v>6000</v>
      </c>
      <c r="E44" s="4">
        <f t="shared" si="3"/>
        <v>-3000</v>
      </c>
      <c r="F44" s="4">
        <v>3000</v>
      </c>
    </row>
    <row r="45" spans="1:6" ht="14.45" customHeight="1" x14ac:dyDescent="0.25">
      <c r="A45" s="12" t="s">
        <v>98</v>
      </c>
      <c r="B45" s="12" t="s">
        <v>99</v>
      </c>
      <c r="C45" s="7" t="s">
        <v>100</v>
      </c>
      <c r="D45" s="4">
        <v>17500</v>
      </c>
      <c r="E45" s="4">
        <f t="shared" si="3"/>
        <v>0</v>
      </c>
      <c r="F45" s="4">
        <v>17500</v>
      </c>
    </row>
    <row r="46" spans="1:6" ht="14.45" customHeight="1" x14ac:dyDescent="0.25">
      <c r="A46" s="12" t="s">
        <v>101</v>
      </c>
      <c r="B46" s="12" t="s">
        <v>102</v>
      </c>
      <c r="C46" s="7" t="s">
        <v>103</v>
      </c>
      <c r="D46" s="4">
        <v>3500</v>
      </c>
      <c r="E46" s="4">
        <f t="shared" si="3"/>
        <v>0</v>
      </c>
      <c r="F46" s="4">
        <v>3500</v>
      </c>
    </row>
    <row r="47" spans="1:6" ht="14.45" customHeight="1" x14ac:dyDescent="0.25">
      <c r="A47" s="12" t="s">
        <v>104</v>
      </c>
      <c r="B47" s="12" t="s">
        <v>105</v>
      </c>
      <c r="C47" s="7" t="s">
        <v>106</v>
      </c>
      <c r="D47" s="4">
        <v>0</v>
      </c>
      <c r="E47" s="4">
        <f t="shared" si="3"/>
        <v>0</v>
      </c>
      <c r="F47" s="4">
        <v>0</v>
      </c>
    </row>
    <row r="48" spans="1:6" ht="14.45" customHeight="1" x14ac:dyDescent="0.25">
      <c r="A48" s="12" t="s">
        <v>107</v>
      </c>
      <c r="B48" s="12" t="s">
        <v>31</v>
      </c>
      <c r="C48" s="7" t="s">
        <v>108</v>
      </c>
      <c r="D48" s="4">
        <v>50000</v>
      </c>
      <c r="E48" s="4">
        <f t="shared" si="3"/>
        <v>-5000</v>
      </c>
      <c r="F48" s="4">
        <v>45000</v>
      </c>
    </row>
    <row r="49" spans="1:6" ht="14.45" customHeight="1" x14ac:dyDescent="0.25">
      <c r="A49" s="12" t="s">
        <v>109</v>
      </c>
      <c r="B49" s="12" t="s">
        <v>31</v>
      </c>
      <c r="C49" s="7" t="s">
        <v>110</v>
      </c>
      <c r="D49" s="4">
        <v>6000</v>
      </c>
      <c r="E49" s="4">
        <f t="shared" si="3"/>
        <v>0</v>
      </c>
      <c r="F49" s="4">
        <v>6000</v>
      </c>
    </row>
    <row r="50" spans="1:6" ht="14.45" customHeight="1" x14ac:dyDescent="0.25">
      <c r="A50" s="12" t="s">
        <v>111</v>
      </c>
      <c r="B50" s="12" t="s">
        <v>112</v>
      </c>
      <c r="C50" s="7" t="s">
        <v>113</v>
      </c>
      <c r="D50" s="4">
        <v>0</v>
      </c>
      <c r="E50" s="4">
        <f t="shared" si="3"/>
        <v>0</v>
      </c>
      <c r="F50" s="4">
        <v>0</v>
      </c>
    </row>
    <row r="51" spans="1:6" ht="14.45" customHeight="1" x14ac:dyDescent="0.25">
      <c r="A51" s="12" t="s">
        <v>114</v>
      </c>
      <c r="B51" s="12" t="s">
        <v>115</v>
      </c>
      <c r="C51" s="7" t="s">
        <v>116</v>
      </c>
      <c r="D51" s="4">
        <v>25000</v>
      </c>
      <c r="E51" s="4">
        <f t="shared" si="3"/>
        <v>-2000</v>
      </c>
      <c r="F51" s="4">
        <v>23000</v>
      </c>
    </row>
    <row r="52" spans="1:6" ht="14.45" customHeight="1" x14ac:dyDescent="0.25">
      <c r="A52" s="12" t="s">
        <v>117</v>
      </c>
      <c r="B52" s="12" t="s">
        <v>118</v>
      </c>
      <c r="C52" s="7" t="s">
        <v>119</v>
      </c>
      <c r="D52" s="4">
        <v>8000</v>
      </c>
      <c r="E52" s="4">
        <f t="shared" si="3"/>
        <v>0</v>
      </c>
      <c r="F52" s="4">
        <v>8000</v>
      </c>
    </row>
    <row r="53" spans="1:6" ht="14.45" customHeight="1" x14ac:dyDescent="0.25">
      <c r="A53" s="12" t="s">
        <v>120</v>
      </c>
      <c r="B53" s="12" t="s">
        <v>121</v>
      </c>
      <c r="C53" s="7" t="s">
        <v>122</v>
      </c>
      <c r="D53" s="4">
        <v>27630</v>
      </c>
      <c r="E53" s="4">
        <f t="shared" si="3"/>
        <v>0</v>
      </c>
      <c r="F53" s="4">
        <v>27630</v>
      </c>
    </row>
    <row r="54" spans="1:6" ht="14.45" customHeight="1" x14ac:dyDescent="0.25">
      <c r="A54" s="12" t="s">
        <v>123</v>
      </c>
      <c r="B54" s="12" t="s">
        <v>124</v>
      </c>
      <c r="C54" s="7" t="s">
        <v>125</v>
      </c>
      <c r="D54" s="4">
        <v>0</v>
      </c>
      <c r="E54" s="4">
        <f t="shared" si="3"/>
        <v>0</v>
      </c>
      <c r="F54" s="4">
        <v>0</v>
      </c>
    </row>
    <row r="55" spans="1:6" ht="14.45" customHeight="1" x14ac:dyDescent="0.25">
      <c r="A55" s="12" t="s">
        <v>126</v>
      </c>
      <c r="B55" s="12" t="s">
        <v>127</v>
      </c>
      <c r="C55" s="7" t="s">
        <v>128</v>
      </c>
      <c r="D55" s="4">
        <v>10000</v>
      </c>
      <c r="E55" s="4">
        <f t="shared" si="3"/>
        <v>0</v>
      </c>
      <c r="F55" s="4">
        <v>10000</v>
      </c>
    </row>
    <row r="56" spans="1:6" ht="14.45" customHeight="1" x14ac:dyDescent="0.25">
      <c r="A56" s="12" t="s">
        <v>129</v>
      </c>
      <c r="B56" s="12" t="s">
        <v>130</v>
      </c>
      <c r="C56" s="7" t="s">
        <v>131</v>
      </c>
      <c r="D56" s="4">
        <v>1000</v>
      </c>
      <c r="E56" s="4">
        <f t="shared" si="3"/>
        <v>0</v>
      </c>
      <c r="F56" s="4">
        <v>1000</v>
      </c>
    </row>
    <row r="57" spans="1:6" ht="14.45" customHeight="1" x14ac:dyDescent="0.25">
      <c r="A57" s="12" t="s">
        <v>132</v>
      </c>
      <c r="B57" s="12" t="s">
        <v>133</v>
      </c>
      <c r="C57" s="7" t="s">
        <v>134</v>
      </c>
      <c r="D57" s="4">
        <v>0</v>
      </c>
      <c r="E57" s="4">
        <f t="shared" si="3"/>
        <v>0</v>
      </c>
      <c r="F57" s="4">
        <v>0</v>
      </c>
    </row>
    <row r="58" spans="1:6" ht="14.45" customHeight="1" x14ac:dyDescent="0.25">
      <c r="A58" s="12" t="s">
        <v>135</v>
      </c>
      <c r="B58" s="12" t="s">
        <v>136</v>
      </c>
      <c r="C58" s="7" t="s">
        <v>137</v>
      </c>
      <c r="D58" s="4">
        <v>600</v>
      </c>
      <c r="E58" s="4">
        <f t="shared" si="3"/>
        <v>0</v>
      </c>
      <c r="F58" s="4">
        <v>600</v>
      </c>
    </row>
    <row r="59" spans="1:6" ht="14.45" customHeight="1" x14ac:dyDescent="0.25">
      <c r="A59" s="12" t="s">
        <v>138</v>
      </c>
      <c r="B59" s="12" t="s">
        <v>139</v>
      </c>
      <c r="C59" s="7" t="s">
        <v>140</v>
      </c>
      <c r="D59" s="4">
        <v>16150</v>
      </c>
      <c r="E59" s="4">
        <f t="shared" si="3"/>
        <v>0</v>
      </c>
      <c r="F59" s="4">
        <v>16150</v>
      </c>
    </row>
    <row r="60" spans="1:6" ht="14.45" customHeight="1" x14ac:dyDescent="0.25">
      <c r="A60" s="12" t="s">
        <v>141</v>
      </c>
      <c r="B60" s="12" t="s">
        <v>142</v>
      </c>
      <c r="C60" s="7" t="s">
        <v>143</v>
      </c>
      <c r="D60" s="4">
        <v>150</v>
      </c>
      <c r="E60" s="4">
        <f t="shared" si="3"/>
        <v>0</v>
      </c>
      <c r="F60" s="4">
        <v>150</v>
      </c>
    </row>
    <row r="61" spans="1:6" ht="14.45" customHeight="1" x14ac:dyDescent="0.25">
      <c r="A61" s="12" t="s">
        <v>144</v>
      </c>
      <c r="B61" s="12" t="s">
        <v>145</v>
      </c>
      <c r="C61" s="7" t="s">
        <v>146</v>
      </c>
      <c r="D61" s="4">
        <v>150</v>
      </c>
      <c r="E61" s="4">
        <f t="shared" si="3"/>
        <v>0</v>
      </c>
      <c r="F61" s="4">
        <v>150</v>
      </c>
    </row>
    <row r="62" spans="1:6" ht="14.45" customHeight="1" x14ac:dyDescent="0.25">
      <c r="A62" s="12" t="s">
        <v>147</v>
      </c>
      <c r="B62" s="12" t="s">
        <v>148</v>
      </c>
      <c r="C62" s="7" t="s">
        <v>149</v>
      </c>
      <c r="D62" s="4">
        <v>9000</v>
      </c>
      <c r="E62" s="4">
        <f t="shared" si="3"/>
        <v>-5000</v>
      </c>
      <c r="F62" s="4">
        <v>4000</v>
      </c>
    </row>
    <row r="63" spans="1:6" ht="14.45" customHeight="1" x14ac:dyDescent="0.25">
      <c r="A63" s="12" t="s">
        <v>150</v>
      </c>
      <c r="B63" s="12" t="s">
        <v>151</v>
      </c>
      <c r="C63" s="7" t="s">
        <v>152</v>
      </c>
      <c r="D63" s="4">
        <v>0</v>
      </c>
      <c r="E63" s="4">
        <f t="shared" si="3"/>
        <v>0</v>
      </c>
      <c r="F63" s="4">
        <v>0</v>
      </c>
    </row>
    <row r="64" spans="1:6" ht="14.45" customHeight="1" x14ac:dyDescent="0.25">
      <c r="A64" s="12" t="s">
        <v>153</v>
      </c>
      <c r="B64" s="12" t="s">
        <v>151</v>
      </c>
      <c r="C64" s="7" t="s">
        <v>154</v>
      </c>
      <c r="D64" s="4">
        <v>8000</v>
      </c>
      <c r="E64" s="4">
        <f t="shared" si="3"/>
        <v>0</v>
      </c>
      <c r="F64" s="4">
        <v>8000</v>
      </c>
    </row>
    <row r="65" spans="1:6" ht="14.45" customHeight="1" x14ac:dyDescent="0.25">
      <c r="A65" s="12" t="s">
        <v>155</v>
      </c>
      <c r="B65" s="12" t="s">
        <v>156</v>
      </c>
      <c r="C65" s="7" t="s">
        <v>157</v>
      </c>
      <c r="D65" s="4">
        <v>0</v>
      </c>
      <c r="E65" s="4">
        <f t="shared" si="3"/>
        <v>0</v>
      </c>
      <c r="F65" s="4">
        <v>0</v>
      </c>
    </row>
    <row r="66" spans="1:6" ht="14.45" customHeight="1" x14ac:dyDescent="0.25">
      <c r="A66" s="12" t="s">
        <v>158</v>
      </c>
      <c r="B66" s="12" t="s">
        <v>159</v>
      </c>
      <c r="C66" s="7" t="s">
        <v>160</v>
      </c>
      <c r="D66" s="4">
        <v>4000</v>
      </c>
      <c r="E66" s="4">
        <f t="shared" si="3"/>
        <v>0</v>
      </c>
      <c r="F66" s="4">
        <v>4000</v>
      </c>
    </row>
    <row r="67" spans="1:6" ht="14.45" customHeight="1" x14ac:dyDescent="0.25">
      <c r="A67" s="12" t="s">
        <v>161</v>
      </c>
      <c r="B67" s="12" t="s">
        <v>162</v>
      </c>
      <c r="C67" s="7" t="s">
        <v>163</v>
      </c>
      <c r="D67" s="4">
        <v>100</v>
      </c>
      <c r="E67" s="4">
        <f t="shared" si="3"/>
        <v>0</v>
      </c>
      <c r="F67" s="4">
        <v>100</v>
      </c>
    </row>
    <row r="68" spans="1:6" ht="14.45" customHeight="1" x14ac:dyDescent="0.25">
      <c r="A68" s="12" t="s">
        <v>164</v>
      </c>
      <c r="B68" s="12" t="s">
        <v>165</v>
      </c>
      <c r="C68" s="7" t="s">
        <v>166</v>
      </c>
      <c r="D68" s="4">
        <v>4065</v>
      </c>
      <c r="E68" s="4">
        <f t="shared" si="3"/>
        <v>-4065</v>
      </c>
      <c r="F68" s="4">
        <v>0</v>
      </c>
    </row>
    <row r="69" spans="1:6" ht="14.45" customHeight="1" x14ac:dyDescent="0.25">
      <c r="A69" s="14" t="s">
        <v>36</v>
      </c>
      <c r="B69" s="14" t="s">
        <v>170</v>
      </c>
      <c r="C69" s="15" t="s">
        <v>171</v>
      </c>
      <c r="D69" s="16">
        <f t="shared" ref="D69:F70" si="4">D70</f>
        <v>0</v>
      </c>
      <c r="E69" s="16">
        <f t="shared" si="4"/>
        <v>3655</v>
      </c>
      <c r="F69" s="16">
        <f t="shared" si="4"/>
        <v>3655</v>
      </c>
    </row>
    <row r="70" spans="1:6" ht="14.45" customHeight="1" x14ac:dyDescent="0.25">
      <c r="A70" s="14" t="s">
        <v>24</v>
      </c>
      <c r="B70" s="14" t="s">
        <v>172</v>
      </c>
      <c r="C70" s="15" t="s">
        <v>173</v>
      </c>
      <c r="D70" s="16">
        <f t="shared" si="4"/>
        <v>0</v>
      </c>
      <c r="E70" s="16">
        <f t="shared" si="4"/>
        <v>3655</v>
      </c>
      <c r="F70" s="16">
        <f t="shared" si="4"/>
        <v>3655</v>
      </c>
    </row>
    <row r="71" spans="1:6" ht="14.45" customHeight="1" x14ac:dyDescent="0.25">
      <c r="A71" s="14" t="s">
        <v>27</v>
      </c>
      <c r="B71" s="14" t="s">
        <v>28</v>
      </c>
      <c r="C71" s="15" t="s">
        <v>29</v>
      </c>
      <c r="D71" s="16">
        <f>SUM(D72:D73)</f>
        <v>0</v>
      </c>
      <c r="E71" s="16">
        <f t="shared" ref="E71:F71" si="5">SUM(E72:E73)</f>
        <v>3655</v>
      </c>
      <c r="F71" s="16">
        <f t="shared" si="5"/>
        <v>3655</v>
      </c>
    </row>
    <row r="72" spans="1:6" ht="14.45" customHeight="1" x14ac:dyDescent="0.25">
      <c r="A72" s="12" t="s">
        <v>174</v>
      </c>
      <c r="B72" s="12">
        <v>31212</v>
      </c>
      <c r="C72" s="7" t="s">
        <v>175</v>
      </c>
      <c r="D72" s="4">
        <v>0</v>
      </c>
      <c r="E72" s="4">
        <f t="shared" ref="E72:E73" si="6">F72-D72</f>
        <v>2800</v>
      </c>
      <c r="F72" s="4">
        <v>2800</v>
      </c>
    </row>
    <row r="73" spans="1:6" ht="14.45" customHeight="1" x14ac:dyDescent="0.25">
      <c r="A73" s="12" t="s">
        <v>176</v>
      </c>
      <c r="B73" s="12" t="s">
        <v>177</v>
      </c>
      <c r="C73" s="7" t="s">
        <v>178</v>
      </c>
      <c r="D73" s="4">
        <v>0</v>
      </c>
      <c r="E73" s="4">
        <f t="shared" si="6"/>
        <v>855</v>
      </c>
      <c r="F73" s="4">
        <v>855</v>
      </c>
    </row>
    <row r="75" spans="1:6" x14ac:dyDescent="0.25">
      <c r="D75" s="20" t="s">
        <v>182</v>
      </c>
      <c r="E75" s="20"/>
      <c r="F75" s="20" t="s">
        <v>183</v>
      </c>
    </row>
    <row r="78" spans="1:6" x14ac:dyDescent="0.25">
      <c r="D78" s="19"/>
      <c r="F78" s="19"/>
    </row>
  </sheetData>
  <mergeCells count="8">
    <mergeCell ref="A6:F6"/>
    <mergeCell ref="A7:F7"/>
    <mergeCell ref="A1:C1"/>
    <mergeCell ref="A2:C2"/>
    <mergeCell ref="A3:C3"/>
    <mergeCell ref="A4:C4"/>
    <mergeCell ref="D3:F3"/>
    <mergeCell ref="D4:F4"/>
  </mergeCells>
  <pageMargins left="0.39370078740157483" right="0.19685039370078741" top="0.19685039370078741" bottom="0.23622047244094491" header="0.39370078740157483" footer="0.39370078740157483"/>
  <pageSetup paperSize="9" orientation="landscape" r:id="rId1"/>
  <headerFooter alignWithMargins="0"/>
  <ignoredErrors>
    <ignoredError sqref="B10:B68 B71:B73" numberStoredAsText="1"/>
    <ignoredError sqref="D11:E11 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REBALANS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2022-07-12T07:56:15Z</cp:lastPrinted>
  <dcterms:created xsi:type="dcterms:W3CDTF">2022-07-12T07:22:01Z</dcterms:created>
  <dcterms:modified xsi:type="dcterms:W3CDTF">2022-07-12T07:56:41Z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