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FINANCIJSKI PLAN ZA 2022. G\"/>
    </mc:Choice>
  </mc:AlternateContent>
  <bookViews>
    <workbookView xWindow="0" yWindow="0" windowWidth="28800" windowHeight="12330" activeTab="1"/>
  </bookViews>
  <sheets>
    <sheet name="PRIHODI" sheetId="1" r:id="rId1"/>
    <sheet name="RASHODI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83" i="2" l="1"/>
  <c r="E83" i="2" s="1"/>
  <c r="F13" i="1"/>
  <c r="F12" i="1" s="1"/>
  <c r="F11" i="1" s="1"/>
  <c r="F10" i="1" s="1"/>
  <c r="F9" i="1" s="1"/>
  <c r="D13" i="1"/>
  <c r="E14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D12" i="1"/>
  <c r="D11" i="1" s="1"/>
  <c r="D10" i="1" s="1"/>
  <c r="D9" i="1" s="1"/>
  <c r="E108" i="2"/>
  <c r="E107" i="2" s="1"/>
  <c r="E106" i="2" s="1"/>
  <c r="E105" i="2" s="1"/>
  <c r="E104" i="2"/>
  <c r="E103" i="2"/>
  <c r="E102" i="2"/>
  <c r="E101" i="2"/>
  <c r="E100" i="2"/>
  <c r="E99" i="2"/>
  <c r="E95" i="2"/>
  <c r="E94" i="2"/>
  <c r="E93" i="2"/>
  <c r="E92" i="2"/>
  <c r="E91" i="2"/>
  <c r="E90" i="2"/>
  <c r="E89" i="2"/>
  <c r="E88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0" i="2"/>
  <c r="E19" i="2"/>
  <c r="E18" i="2"/>
  <c r="E17" i="2"/>
  <c r="E16" i="2"/>
  <c r="E15" i="2"/>
  <c r="E14" i="2"/>
  <c r="E13" i="2"/>
  <c r="E12" i="2"/>
  <c r="F107" i="2"/>
  <c r="F106" i="2" s="1"/>
  <c r="F105" i="2" s="1"/>
  <c r="F98" i="2"/>
  <c r="F97" i="2" s="1"/>
  <c r="F96" i="2" s="1"/>
  <c r="F40" i="2"/>
  <c r="F39" i="2" s="1"/>
  <c r="F11" i="2"/>
  <c r="F10" i="2" s="1"/>
  <c r="F9" i="2" s="1"/>
  <c r="F8" i="2" s="1"/>
  <c r="F7" i="2" s="1"/>
  <c r="D11" i="2"/>
  <c r="D10" i="2" s="1"/>
  <c r="D9" i="2" s="1"/>
  <c r="D8" i="2" s="1"/>
  <c r="D7" i="2" s="1"/>
  <c r="D40" i="2"/>
  <c r="D107" i="2"/>
  <c r="D106" i="2" s="1"/>
  <c r="D105" i="2" s="1"/>
  <c r="D98" i="2"/>
  <c r="D97" i="2" s="1"/>
  <c r="D96" i="2" s="1"/>
  <c r="D39" i="2" l="1"/>
  <c r="D38" i="2" s="1"/>
  <c r="D37" i="2" s="1"/>
  <c r="D36" i="2" s="1"/>
  <c r="D35" i="2" s="1"/>
  <c r="D6" i="2" s="1"/>
  <c r="D5" i="2" s="1"/>
  <c r="D4" i="2" s="1"/>
  <c r="E98" i="2"/>
  <c r="E97" i="2" s="1"/>
  <c r="E96" i="2" s="1"/>
  <c r="F38" i="2"/>
  <c r="F37" i="2" s="1"/>
  <c r="F36" i="2" s="1"/>
  <c r="F35" i="2" s="1"/>
  <c r="F6" i="2" s="1"/>
  <c r="F5" i="2" s="1"/>
  <c r="F4" i="2" s="1"/>
  <c r="E11" i="2"/>
  <c r="E10" i="2" s="1"/>
  <c r="E9" i="2" s="1"/>
  <c r="E8" i="2" s="1"/>
  <c r="E7" i="2" s="1"/>
  <c r="E40" i="2"/>
  <c r="E39" i="2" s="1"/>
  <c r="E13" i="1"/>
  <c r="E12" i="1" s="1"/>
  <c r="E11" i="1" s="1"/>
  <c r="E10" i="1" s="1"/>
  <c r="E9" i="1" s="1"/>
  <c r="E38" i="2" l="1"/>
  <c r="E37" i="2" s="1"/>
  <c r="E36" i="2" s="1"/>
  <c r="E35" i="2" s="1"/>
  <c r="E6" i="2" s="1"/>
  <c r="E5" i="2" s="1"/>
  <c r="E4" i="2" s="1"/>
</calcChain>
</file>

<file path=xl/sharedStrings.xml><?xml version="1.0" encoding="utf-8"?>
<sst xmlns="http://schemas.openxmlformats.org/spreadsheetml/2006/main" count="462" uniqueCount="392">
  <si>
    <t>SŠ Marka Marulića</t>
  </si>
  <si>
    <t/>
  </si>
  <si>
    <t>33520 Slatina</t>
  </si>
  <si>
    <t>OIB: 71837781429</t>
  </si>
  <si>
    <t>POZICIJA</t>
  </si>
  <si>
    <t>BROJ KONTA</t>
  </si>
  <si>
    <t>VRSTA PRIHODA / PRIMITAKA</t>
  </si>
  <si>
    <t>PLANIRANO</t>
  </si>
  <si>
    <t>SVEUKUPNO PRIHODI</t>
  </si>
  <si>
    <t>Razdjel</t>
  </si>
  <si>
    <t>000</t>
  </si>
  <si>
    <t>PRIHODI VPŽ</t>
  </si>
  <si>
    <t>Glava</t>
  </si>
  <si>
    <t>00003</t>
  </si>
  <si>
    <t>PRIHODI SREDNJIH ŠKOLA I UČENIČKIH DOMOVA</t>
  </si>
  <si>
    <t xml:space="preserve">Izvor </t>
  </si>
  <si>
    <t>4.9.</t>
  </si>
  <si>
    <t>Vlastiti i namjenski prihodi proračunskih korisnika</t>
  </si>
  <si>
    <t xml:space="preserve">Korisnik </t>
  </si>
  <si>
    <t>17</t>
  </si>
  <si>
    <t>SŠ. Marka Marulića, Slatina</t>
  </si>
  <si>
    <t>P0000975</t>
  </si>
  <si>
    <t>63414</t>
  </si>
  <si>
    <t>Tekuće pomoći od HZMO-a, HZZ-a i HZZO-a</t>
  </si>
  <si>
    <t>P0000239</t>
  </si>
  <si>
    <t>63612</t>
  </si>
  <si>
    <t>P0000318</t>
  </si>
  <si>
    <t>P0000486</t>
  </si>
  <si>
    <t>P0000560</t>
  </si>
  <si>
    <t>P0000620</t>
  </si>
  <si>
    <t>P0000810</t>
  </si>
  <si>
    <t>P0000875</t>
  </si>
  <si>
    <t>P0000923</t>
  </si>
  <si>
    <t>P0000924</t>
  </si>
  <si>
    <t>P0000976</t>
  </si>
  <si>
    <t>Tekuće pomoći iz državnog proračuna proračunskim korisnicima proračuna JLP(R)S</t>
  </si>
  <si>
    <t>P0000925</t>
  </si>
  <si>
    <t>63613</t>
  </si>
  <si>
    <t>Tekuće pomoći proračunskim korisnicima iz proračuna JLP(R)S koji im nije nadležan</t>
  </si>
  <si>
    <t>P0000744</t>
  </si>
  <si>
    <t>63622</t>
  </si>
  <si>
    <t>Kapitalne pomoći iz državnog proračuna proračunskim korisnicima JLP(R)S</t>
  </si>
  <si>
    <t>P0000235</t>
  </si>
  <si>
    <t>63811</t>
  </si>
  <si>
    <t>Tekuće pomoći iz državnog proračuna temeljem prijenosa EU sredstava</t>
  </si>
  <si>
    <t>P0000699</t>
  </si>
  <si>
    <t>Tekuće pomoći iz državnog proračuna temeljem prijenosa EU sredstava - Školska shema</t>
  </si>
  <si>
    <t>P0000651</t>
  </si>
  <si>
    <t>63812</t>
  </si>
  <si>
    <t>Tekuće pomoći iz proračuna JLP(R)S temeljem prijenosa EU sredstava - Školska shema</t>
  </si>
  <si>
    <t>P0000700</t>
  </si>
  <si>
    <t>63813</t>
  </si>
  <si>
    <t>P0000701</t>
  </si>
  <si>
    <t>P0000557</t>
  </si>
  <si>
    <t>63931</t>
  </si>
  <si>
    <t>P0000237</t>
  </si>
  <si>
    <t>64132</t>
  </si>
  <si>
    <t>Kamate na depozite po viđenju</t>
  </si>
  <si>
    <t>P0000400</t>
  </si>
  <si>
    <t>64142</t>
  </si>
  <si>
    <t>Zatezne kamate za doprinose</t>
  </si>
  <si>
    <t>P0000702</t>
  </si>
  <si>
    <t>65266</t>
  </si>
  <si>
    <t>Prihodi na temelju refundacija rashoda iz predhodnih godina</t>
  </si>
  <si>
    <t>P0000703</t>
  </si>
  <si>
    <t>65267</t>
  </si>
  <si>
    <t>Prihodi s naslova osiguranja, refundacije štete i totalne štete</t>
  </si>
  <si>
    <t>P0000356</t>
  </si>
  <si>
    <t>65268</t>
  </si>
  <si>
    <t>Ostali prihodi za posebne namjene - poljoprivredni poticaji</t>
  </si>
  <si>
    <t>P0000316</t>
  </si>
  <si>
    <t>65269</t>
  </si>
  <si>
    <t>Ostali nespomenuti prihodi po posebnim propisima</t>
  </si>
  <si>
    <t>P0000317</t>
  </si>
  <si>
    <t>66141</t>
  </si>
  <si>
    <t>Prihodi od prodanih proizvoda</t>
  </si>
  <si>
    <t>P0000238</t>
  </si>
  <si>
    <t>66151</t>
  </si>
  <si>
    <t>Prihodi od pruženih usluga</t>
  </si>
  <si>
    <t>P0000507</t>
  </si>
  <si>
    <t>66311</t>
  </si>
  <si>
    <t>Tekuće donacije od fizičkih osoba</t>
  </si>
  <si>
    <t>P0000241</t>
  </si>
  <si>
    <t>66312</t>
  </si>
  <si>
    <t>Tekuće donacije od neprofitnih organizacija</t>
  </si>
  <si>
    <t>P0000240</t>
  </si>
  <si>
    <t>66313</t>
  </si>
  <si>
    <t>Tekuće donacije od trgovačkih društava</t>
  </si>
  <si>
    <t>P0000508</t>
  </si>
  <si>
    <t>66314</t>
  </si>
  <si>
    <t>Tekuće donacije od ostalih subjekata izvan općeg proračuna</t>
  </si>
  <si>
    <t>P0000509</t>
  </si>
  <si>
    <t>66321</t>
  </si>
  <si>
    <t>Kapitalne donacije od fizičkih osoba</t>
  </si>
  <si>
    <t>P0000510</t>
  </si>
  <si>
    <t>66322</t>
  </si>
  <si>
    <t>Kapitalne donacije od neprofitnih organizacija</t>
  </si>
  <si>
    <t>P0000384</t>
  </si>
  <si>
    <t>66323</t>
  </si>
  <si>
    <t>Kapitalne donacije od trgovačkih društava</t>
  </si>
  <si>
    <t>P0000242</t>
  </si>
  <si>
    <t>72111</t>
  </si>
  <si>
    <t>Stambeni objekti za zaposlene</t>
  </si>
  <si>
    <t>P0000743</t>
  </si>
  <si>
    <t>92211</t>
  </si>
  <si>
    <t>Višak prihoda poslovanja - SŠ. Marka Marulića Slatina</t>
  </si>
  <si>
    <t>VRSTA RASHODA / IZDATAKA</t>
  </si>
  <si>
    <t>SVEUKUPNO RASHODI / IZDACI</t>
  </si>
  <si>
    <t>007</t>
  </si>
  <si>
    <t>UPRAVNI ODJEL ZA OBRAZOVANJE I DEMOGRAFIJU</t>
  </si>
  <si>
    <t>00703</t>
  </si>
  <si>
    <t>Srednjoškolske ustanove i učenički domovi</t>
  </si>
  <si>
    <t>Glavni program</t>
  </si>
  <si>
    <t>A07</t>
  </si>
  <si>
    <t>Unapređenje obrazovanja</t>
  </si>
  <si>
    <t>Program</t>
  </si>
  <si>
    <t>1034</t>
  </si>
  <si>
    <t>Ulaganja u srednje školstvo - iz vlastitih i namjenskih prihoda škola i učeničkih domova</t>
  </si>
  <si>
    <t>Aktivnost</t>
  </si>
  <si>
    <t>A100067</t>
  </si>
  <si>
    <t>Podizanje standarda iz vlastitih i namjenskih prihoda srednjih škola i učeničkih domova</t>
  </si>
  <si>
    <t>R0005907</t>
  </si>
  <si>
    <t>31113</t>
  </si>
  <si>
    <t>Plaće po sudskim presudama</t>
  </si>
  <si>
    <t>R0005514</t>
  </si>
  <si>
    <t>31215</t>
  </si>
  <si>
    <t>Naknade za bolest, invalidnost i smrtni slučaj</t>
  </si>
  <si>
    <t>R0005740</t>
  </si>
  <si>
    <t>31219</t>
  </si>
  <si>
    <t>Ostali nenavedeni rashodi za zaposlene</t>
  </si>
  <si>
    <t>R0005908</t>
  </si>
  <si>
    <t>31322</t>
  </si>
  <si>
    <t>Doprinos za obvezno zdravstveno osiguranje zaštite zdravlja na radu</t>
  </si>
  <si>
    <t>R0005909</t>
  </si>
  <si>
    <t>31332</t>
  </si>
  <si>
    <t>Doprinosi za obvezno osiguranje u slučaju nezaposlenosti</t>
  </si>
  <si>
    <t>R0005825</t>
  </si>
  <si>
    <t>32121</t>
  </si>
  <si>
    <t>Naknade za prijevoz na posao i s posla</t>
  </si>
  <si>
    <t>R0005827</t>
  </si>
  <si>
    <t>32132</t>
  </si>
  <si>
    <t>Tečajevi i stručni ispiti</t>
  </si>
  <si>
    <t>R0005741</t>
  </si>
  <si>
    <t>32212</t>
  </si>
  <si>
    <t>Literatura (publikacije, časopisi, glasila, knjige i ostalo)</t>
  </si>
  <si>
    <t>R0005515</t>
  </si>
  <si>
    <t>32214</t>
  </si>
  <si>
    <t>Materijal i sredstva za čišćenje i održavanje</t>
  </si>
  <si>
    <t>R0005229</t>
  </si>
  <si>
    <t>32271</t>
  </si>
  <si>
    <t>Službena, radna i zaštitna odjeća i obuća</t>
  </si>
  <si>
    <t>R0005516</t>
  </si>
  <si>
    <t>32311</t>
  </si>
  <si>
    <t>Usluge telefona, telefaksa</t>
  </si>
  <si>
    <t>R0005826</t>
  </si>
  <si>
    <t>32361</t>
  </si>
  <si>
    <t>Obvezni i preventivni zdravstveni pregledi zaposlenika</t>
  </si>
  <si>
    <t>R0005910</t>
  </si>
  <si>
    <t>32952</t>
  </si>
  <si>
    <t>Sudske pristojbe</t>
  </si>
  <si>
    <t>R0005911</t>
  </si>
  <si>
    <t>32961</t>
  </si>
  <si>
    <t>Troškovi sudskih postupaka</t>
  </si>
  <si>
    <t>R0005341</t>
  </si>
  <si>
    <t>34312</t>
  </si>
  <si>
    <t>Usluge platnog prometa</t>
  </si>
  <si>
    <t>R0005912</t>
  </si>
  <si>
    <t>34331</t>
  </si>
  <si>
    <t>Zatezne kamate za poreze</t>
  </si>
  <si>
    <t>R0005913</t>
  </si>
  <si>
    <t>34332</t>
  </si>
  <si>
    <t>Zatezne kamate na doprinose</t>
  </si>
  <si>
    <t>R0005914</t>
  </si>
  <si>
    <t>34339</t>
  </si>
  <si>
    <t>Ostale zatezne kamate</t>
  </si>
  <si>
    <t>R0005742</t>
  </si>
  <si>
    <t>42129</t>
  </si>
  <si>
    <t>Ostali poslovni građevinski objekti</t>
  </si>
  <si>
    <t>R0005230</t>
  </si>
  <si>
    <t>42233</t>
  </si>
  <si>
    <t>Oprema za protupožarnu zaštitu (osim vozila)</t>
  </si>
  <si>
    <t>R0005342</t>
  </si>
  <si>
    <t>42239</t>
  </si>
  <si>
    <t>Ostala oprema za održavanje i zaštitu</t>
  </si>
  <si>
    <t>R0005231</t>
  </si>
  <si>
    <t>42262</t>
  </si>
  <si>
    <t>Glazbeni instrumenti i oprema</t>
  </si>
  <si>
    <t>44047</t>
  </si>
  <si>
    <t>R0002156</t>
  </si>
  <si>
    <t>31111</t>
  </si>
  <si>
    <t>Plaće za zaposlene</t>
  </si>
  <si>
    <t>R0002160</t>
  </si>
  <si>
    <t>31131</t>
  </si>
  <si>
    <t>Plaće za prekovremeni rad</t>
  </si>
  <si>
    <t>R0004267</t>
  </si>
  <si>
    <t>31141</t>
  </si>
  <si>
    <t>Plaće za posebne uvjete rada</t>
  </si>
  <si>
    <t>R0004606</t>
  </si>
  <si>
    <t>31212</t>
  </si>
  <si>
    <t>Nagrade</t>
  </si>
  <si>
    <t>R0004715</t>
  </si>
  <si>
    <t>31213</t>
  </si>
  <si>
    <t>Darovi</t>
  </si>
  <si>
    <t>R0004426</t>
  </si>
  <si>
    <t>31214</t>
  </si>
  <si>
    <t>Otpremnine</t>
  </si>
  <si>
    <t>R0004716</t>
  </si>
  <si>
    <t>31216</t>
  </si>
  <si>
    <t>Regres za godišnji odmor</t>
  </si>
  <si>
    <t>R0004607</t>
  </si>
  <si>
    <t>31321</t>
  </si>
  <si>
    <t>Doprinosi za obvezno zdravstveno osiguranje</t>
  </si>
  <si>
    <t>R0002167</t>
  </si>
  <si>
    <t>32111</t>
  </si>
  <si>
    <t>Dnevnice za službeni put u zemlji</t>
  </si>
  <si>
    <t>R0002168</t>
  </si>
  <si>
    <t>32112</t>
  </si>
  <si>
    <t>Dnevnice za službeni put u inozemstvu</t>
  </si>
  <si>
    <t>R0006061</t>
  </si>
  <si>
    <t>32113</t>
  </si>
  <si>
    <t>Naknade za smještaj na službenom putu u zemlji</t>
  </si>
  <si>
    <t>R0002169</t>
  </si>
  <si>
    <t>32115</t>
  </si>
  <si>
    <t>Naknade za prijevoz na službenom putu u zemlji</t>
  </si>
  <si>
    <t>R0002178</t>
  </si>
  <si>
    <t>32116</t>
  </si>
  <si>
    <t>Naknade za prijevoz na službenom putu u inozemstvu</t>
  </si>
  <si>
    <t>R0002157</t>
  </si>
  <si>
    <t>32117</t>
  </si>
  <si>
    <t>Dnevnice per diem</t>
  </si>
  <si>
    <t>R0002158</t>
  </si>
  <si>
    <t>32131</t>
  </si>
  <si>
    <t>Seminari, savjetovanja i simpoziji</t>
  </si>
  <si>
    <t>R0004275</t>
  </si>
  <si>
    <t>32211</t>
  </si>
  <si>
    <t>Uredski materijal</t>
  </si>
  <si>
    <t>R0002534</t>
  </si>
  <si>
    <t>32219</t>
  </si>
  <si>
    <t>Ostali materijal za potrebe redovnog poslovanja</t>
  </si>
  <si>
    <t>R0002625</t>
  </si>
  <si>
    <t>32224</t>
  </si>
  <si>
    <t>Namirnice</t>
  </si>
  <si>
    <t>R0003010</t>
  </si>
  <si>
    <t>32242</t>
  </si>
  <si>
    <t>Materijal i dijelovi za tekuće i investicijsko održavanje postrojenja i opreme</t>
  </si>
  <si>
    <t>R0003325</t>
  </si>
  <si>
    <t>32251</t>
  </si>
  <si>
    <t>Sitni inventar</t>
  </si>
  <si>
    <t>R0006183</t>
  </si>
  <si>
    <t>32319</t>
  </si>
  <si>
    <t>Ostale usluge za komunikaciju i prijevoz</t>
  </si>
  <si>
    <t>R0002170</t>
  </si>
  <si>
    <t>32321</t>
  </si>
  <si>
    <t>Usluge tekućeg i investicijskog održavanja građevinskih objekata</t>
  </si>
  <si>
    <t>R0002171</t>
  </si>
  <si>
    <t>32322</t>
  </si>
  <si>
    <t>Usluge tekućeg i investicijskog održavanja postrojenja i opreme</t>
  </si>
  <si>
    <t>R0006062</t>
  </si>
  <si>
    <t>32329</t>
  </si>
  <si>
    <t>Ostale usluge tekućeg i investicijskog održavanja</t>
  </si>
  <si>
    <t>R0002585</t>
  </si>
  <si>
    <t>32347</t>
  </si>
  <si>
    <t>Pričuva</t>
  </si>
  <si>
    <t>R0006184</t>
  </si>
  <si>
    <t>32363</t>
  </si>
  <si>
    <t>Laboratorijske usluge</t>
  </si>
  <si>
    <t>R0002544</t>
  </si>
  <si>
    <t>32372</t>
  </si>
  <si>
    <t>Ugovori o djelu</t>
  </si>
  <si>
    <t>R0006185</t>
  </si>
  <si>
    <t>32379</t>
  </si>
  <si>
    <t>Ostale intelektualne usluge</t>
  </si>
  <si>
    <t>R0002908</t>
  </si>
  <si>
    <t>32391</t>
  </si>
  <si>
    <t>Grafičke i tiskarske usluge, usluge kopiranja, uvezivanja i sl.</t>
  </si>
  <si>
    <t>R0003326</t>
  </si>
  <si>
    <t>32394</t>
  </si>
  <si>
    <t>Usluge pri registraciji prijevoznih sredstava</t>
  </si>
  <si>
    <t>R0002909</t>
  </si>
  <si>
    <t>32395</t>
  </si>
  <si>
    <t>Usluge čišćenja, pranja i slično</t>
  </si>
  <si>
    <t>R0004273</t>
  </si>
  <si>
    <t>32399</t>
  </si>
  <si>
    <t>Ostale nespomenute usluge</t>
  </si>
  <si>
    <t>R0004274</t>
  </si>
  <si>
    <t>32412</t>
  </si>
  <si>
    <t>Naknade ostalih troškova</t>
  </si>
  <si>
    <t>R0002907</t>
  </si>
  <si>
    <t>32923</t>
  </si>
  <si>
    <t>Premije osiguranja zaposlenih</t>
  </si>
  <si>
    <t>R0002910</t>
  </si>
  <si>
    <t>32931</t>
  </si>
  <si>
    <t>Reprezentacija</t>
  </si>
  <si>
    <t>R0002911</t>
  </si>
  <si>
    <t>32941</t>
  </si>
  <si>
    <t>Tuzemne članarine</t>
  </si>
  <si>
    <t>R0002535</t>
  </si>
  <si>
    <t>32955</t>
  </si>
  <si>
    <t>Novčana naknada poslodavca zbog nezapošljavanja osoba s invaliditetom</t>
  </si>
  <si>
    <t>R0002586</t>
  </si>
  <si>
    <t>32959</t>
  </si>
  <si>
    <t>Ostale pristojbe i naknade</t>
  </si>
  <si>
    <t>R0002587</t>
  </si>
  <si>
    <t>32999</t>
  </si>
  <si>
    <t>Ostali nespomenuti rashodi poslovanja</t>
  </si>
  <si>
    <t>R0006186</t>
  </si>
  <si>
    <t>37229</t>
  </si>
  <si>
    <t>Ostale naknade iz proračuna u naravi</t>
  </si>
  <si>
    <t>R0004565</t>
  </si>
  <si>
    <t>41231</t>
  </si>
  <si>
    <t>Licence</t>
  </si>
  <si>
    <t>R0003918</t>
  </si>
  <si>
    <t>42139</t>
  </si>
  <si>
    <t>Ostali slični prometni objekti</t>
  </si>
  <si>
    <t>R0002536</t>
  </si>
  <si>
    <t>42211</t>
  </si>
  <si>
    <t>Računala i računalna oprema</t>
  </si>
  <si>
    <t>R0002906</t>
  </si>
  <si>
    <t>42212</t>
  </si>
  <si>
    <t>Uredski namještaj</t>
  </si>
  <si>
    <t>R0002834</t>
  </si>
  <si>
    <t>42221</t>
  </si>
  <si>
    <t>Radio i TV prijemnici</t>
  </si>
  <si>
    <t>R0004280</t>
  </si>
  <si>
    <t>42222</t>
  </si>
  <si>
    <t>Telefoni i ostali komunikacijski uređaji</t>
  </si>
  <si>
    <t>R0003409</t>
  </si>
  <si>
    <t>42229</t>
  </si>
  <si>
    <t>Ostala komunikacijska oprema</t>
  </si>
  <si>
    <t>R0004563</t>
  </si>
  <si>
    <t>42231</t>
  </si>
  <si>
    <t>Oprema za grijanje, ventilaciju i hlađenje</t>
  </si>
  <si>
    <t>R0004165</t>
  </si>
  <si>
    <t>42261</t>
  </si>
  <si>
    <t>Sportska oprema</t>
  </si>
  <si>
    <t>R0004564</t>
  </si>
  <si>
    <t>42271</t>
  </si>
  <si>
    <t>Uređaji</t>
  </si>
  <si>
    <t>R0004917</t>
  </si>
  <si>
    <t>42272</t>
  </si>
  <si>
    <t>Strojevi</t>
  </si>
  <si>
    <t>R0004157</t>
  </si>
  <si>
    <t>42273</t>
  </si>
  <si>
    <t>Oprema</t>
  </si>
  <si>
    <t>R0002537</t>
  </si>
  <si>
    <t>42411</t>
  </si>
  <si>
    <t>Knjige</t>
  </si>
  <si>
    <t>R0003446</t>
  </si>
  <si>
    <t>42519</t>
  </si>
  <si>
    <t>Ostali višegodišnji nasadi</t>
  </si>
  <si>
    <t>R0003285</t>
  </si>
  <si>
    <t>45111</t>
  </si>
  <si>
    <t>Dodatna ulaganja na građevinskim objektima</t>
  </si>
  <si>
    <t>Tekući projekt</t>
  </si>
  <si>
    <t>T100059</t>
  </si>
  <si>
    <t>Projekt: "In-In - integracija i inkluzija"</t>
  </si>
  <si>
    <t>R0006261</t>
  </si>
  <si>
    <t>R0006263</t>
  </si>
  <si>
    <t>R0006264</t>
  </si>
  <si>
    <t>R0006262</t>
  </si>
  <si>
    <t>R0004609</t>
  </si>
  <si>
    <t>R0004610</t>
  </si>
  <si>
    <t>T100064</t>
  </si>
  <si>
    <t>Projekt: "ŠKOLSKA SHEMA"</t>
  </si>
  <si>
    <t>R0003901</t>
  </si>
  <si>
    <t>Namirnice - Školska shema</t>
  </si>
  <si>
    <t>Trg Ruđera Boškovića 16</t>
  </si>
  <si>
    <t>+ / -</t>
  </si>
  <si>
    <t>NOVI PLAN</t>
  </si>
  <si>
    <t>Kapitalne pomoći iz gradskog proračuna</t>
  </si>
  <si>
    <t>Plin</t>
  </si>
  <si>
    <t>R0006348</t>
  </si>
  <si>
    <t>P0001046</t>
  </si>
  <si>
    <t>Rebalans Plana proračuna za 2022. - VLASTITA SREDSTVA - PRIHODI</t>
  </si>
  <si>
    <t>Datum: 21.06.2022</t>
  </si>
  <si>
    <t>za razdoblje od 1.1.2022. do 31.12.2022.</t>
  </si>
  <si>
    <t>Tekuće pomoći iz drž. proračuna pror. kor. proračuna JLP(R)S - MZO - AZOO, ASO, NCVVO</t>
  </si>
  <si>
    <t>Tekuće pomoći iz drž. proračuna pror. kor. proračuna JLP(R)S - MZO - voditelji ŽSV</t>
  </si>
  <si>
    <t>Tekuće pomoći iz drž. proračuna pror. kor. proračuna JLP(R)S - MZO - plaća</t>
  </si>
  <si>
    <t>Tekuće pomoći iz drž. proračuna pror. kor. proračuna JLP(R)S - MZO - naknada za invalide</t>
  </si>
  <si>
    <t>Tekuće pomoći iz drž. proračuna pror. kor. proračuna JLP(R)S - MZO - naknada za od</t>
  </si>
  <si>
    <t>Tekuće pomoći iz drž. proračuna pror. kor. proračuna JLP(R)S - MZO - za tablete</t>
  </si>
  <si>
    <t>Tek. pom. od pror. kor. drugog pror. temeljem prijenosa EU sredstava - Gla. pismenost</t>
  </si>
  <si>
    <t>Tek. pom. od pror. kor. drugog pror. temeljem prijenosa EU sredstava</t>
  </si>
  <si>
    <t>Tekući prijenosi između pror. kor. istog proračuna temeljem prijenosa EU sredstava</t>
  </si>
  <si>
    <t>Tekuće pomoći iz drž. proračuna pror. kor. proračuna JLP(R)S - MT - Srijemuš s Papuka</t>
  </si>
  <si>
    <t>Tekuće pomoći iz drž. proračuna pror. kor. proračuna JLP(R)S - MZO - tableti</t>
  </si>
  <si>
    <t>Doprinosi za osiguranje u slučaju nezaposlenosti - Projekt: "In-In - integracija i inkluzija</t>
  </si>
  <si>
    <t>Rebalans Plana proračuna za 2022. - VLASTITA SREDSTVA - RASHODI</t>
  </si>
  <si>
    <t>Ravnatelj:</t>
  </si>
  <si>
    <t>Računovođa:</t>
  </si>
  <si>
    <t>Pror. korisnik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</si>
</sst>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9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FFFFFF"/>
        <bgColor rgb="FFFFFFFF"/>
      </patternFill>
    </fill>
    <fill>
      <patternFill patternType="none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4" borderId="1" xfId="1" applyNumberFormat="1" applyFont="1" applyFill="1" applyBorder="1" applyAlignment="1">
      <alignment horizontal="center" vertical="center" wrapText="1" readingOrder="1"/>
    </xf>
    <xf numFmtId="0" fontId="2" fillId="4" borderId="1" xfId="1" quotePrefix="1" applyNumberFormat="1" applyFont="1" applyFill="1" applyBorder="1" applyAlignment="1">
      <alignment horizontal="center" vertical="center" wrapText="1" readingOrder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5" fillId="2" borderId="1" xfId="1" applyNumberFormat="1" applyFont="1" applyFill="1" applyBorder="1" applyAlignment="1">
      <alignment vertical="center" wrapText="1" readingOrder="1"/>
    </xf>
    <xf numFmtId="164" fontId="5" fillId="2" borderId="1" xfId="1" applyNumberFormat="1" applyFont="1" applyFill="1" applyBorder="1" applyAlignment="1">
      <alignment horizontal="right" vertical="center" wrapText="1" readingOrder="1"/>
    </xf>
    <xf numFmtId="0" fontId="6" fillId="3" borderId="1" xfId="1" applyNumberFormat="1" applyFont="1" applyFill="1" applyBorder="1" applyAlignment="1">
      <alignment vertical="center" wrapText="1" readingOrder="1"/>
    </xf>
    <xf numFmtId="164" fontId="6" fillId="3" borderId="1" xfId="1" applyNumberFormat="1" applyFont="1" applyFill="1" applyBorder="1" applyAlignment="1">
      <alignment horizontal="right" vertical="center" wrapText="1" readingOrder="1"/>
    </xf>
    <xf numFmtId="0" fontId="2" fillId="4" borderId="1" xfId="1" applyNumberFormat="1" applyFont="1" applyFill="1" applyBorder="1" applyAlignment="1">
      <alignment vertical="center" wrapText="1" readingOrder="1"/>
    </xf>
    <xf numFmtId="164" fontId="2" fillId="4" borderId="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6" fillId="3" borderId="1" xfId="1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9" fillId="0" borderId="0" xfId="0" applyFont="1" applyFill="1" applyBorder="1"/>
    <xf numFmtId="0" fontId="1" fillId="0" borderId="2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vertical="center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workbookViewId="0">
      <selection activeCell="C18" sqref="C18"/>
    </sheetView>
  </sheetViews>
  <sheetFormatPr defaultRowHeight="15" x14ac:dyDescent="0.25"/>
  <cols>
    <col min="1" max="1" width="13.42578125" customWidth="1"/>
    <col min="2" max="2" width="14.85546875" customWidth="1"/>
    <col min="3" max="3" width="71.5703125" customWidth="1"/>
    <col min="4" max="4" width="12.7109375" customWidth="1"/>
    <col min="5" max="5" width="13.140625" customWidth="1"/>
    <col min="6" max="6" width="12.7109375" customWidth="1"/>
  </cols>
  <sheetData>
    <row r="1" spans="1:6" ht="15" customHeight="1" x14ac:dyDescent="0.25">
      <c r="A1" s="19" t="s">
        <v>0</v>
      </c>
      <c r="B1" s="19"/>
      <c r="C1" s="19"/>
      <c r="D1" s="2"/>
      <c r="E1" s="2" t="s">
        <v>374</v>
      </c>
      <c r="F1" s="1"/>
    </row>
    <row r="2" spans="1:6" ht="15" customHeight="1" x14ac:dyDescent="0.25">
      <c r="A2" s="19" t="s">
        <v>366</v>
      </c>
      <c r="B2" s="19"/>
      <c r="C2" s="19"/>
      <c r="D2" s="2"/>
      <c r="E2" s="2"/>
      <c r="F2" s="2"/>
    </row>
    <row r="3" spans="1:6" ht="15" customHeight="1" x14ac:dyDescent="0.25">
      <c r="A3" s="19" t="s">
        <v>2</v>
      </c>
      <c r="B3" s="19"/>
      <c r="C3" s="19"/>
      <c r="D3" s="2"/>
      <c r="E3" s="2"/>
      <c r="F3" s="2"/>
    </row>
    <row r="4" spans="1:6" ht="15" customHeight="1" x14ac:dyDescent="0.25">
      <c r="A4" s="19" t="s">
        <v>3</v>
      </c>
      <c r="B4" s="19"/>
      <c r="C4" s="19"/>
      <c r="D4" s="2"/>
      <c r="E4" s="2"/>
      <c r="F4" s="2"/>
    </row>
    <row r="5" spans="1:6" ht="15" customHeight="1" x14ac:dyDescent="0.25">
      <c r="A5" s="23"/>
      <c r="B5" s="23"/>
      <c r="C5" s="23"/>
    </row>
    <row r="6" spans="1:6" ht="15" customHeight="1" x14ac:dyDescent="0.25">
      <c r="A6" s="20" t="s">
        <v>373</v>
      </c>
      <c r="B6" s="21"/>
      <c r="C6" s="21"/>
      <c r="D6" s="21"/>
      <c r="E6" s="21"/>
      <c r="F6" s="21"/>
    </row>
    <row r="7" spans="1:6" ht="15" customHeight="1" x14ac:dyDescent="0.25">
      <c r="A7" s="22" t="s">
        <v>375</v>
      </c>
      <c r="B7" s="21"/>
      <c r="C7" s="21"/>
      <c r="D7" s="21"/>
      <c r="E7" s="21"/>
      <c r="F7" s="21"/>
    </row>
    <row r="8" spans="1:6" ht="15" customHeight="1" x14ac:dyDescent="0.25">
      <c r="A8" s="12" t="s">
        <v>4</v>
      </c>
      <c r="B8" s="12" t="s">
        <v>5</v>
      </c>
      <c r="C8" s="12" t="s">
        <v>6</v>
      </c>
      <c r="D8" s="3" t="s">
        <v>7</v>
      </c>
      <c r="E8" s="4" t="s">
        <v>367</v>
      </c>
      <c r="F8" s="3" t="s">
        <v>368</v>
      </c>
    </row>
    <row r="9" spans="1:6" ht="15" customHeight="1" x14ac:dyDescent="0.25">
      <c r="A9" s="5" t="s">
        <v>1</v>
      </c>
      <c r="B9" s="5" t="s">
        <v>1</v>
      </c>
      <c r="C9" s="6" t="s">
        <v>8</v>
      </c>
      <c r="D9" s="7">
        <f t="shared" ref="D9:F12" si="0">D10</f>
        <v>10576993.949999999</v>
      </c>
      <c r="E9" s="7">
        <f t="shared" si="0"/>
        <v>241912.91</v>
      </c>
      <c r="F9" s="7">
        <f t="shared" si="0"/>
        <v>10818906.859999999</v>
      </c>
    </row>
    <row r="10" spans="1:6" ht="15" customHeight="1" x14ac:dyDescent="0.25">
      <c r="A10" s="13" t="s">
        <v>9</v>
      </c>
      <c r="B10" s="13" t="s">
        <v>10</v>
      </c>
      <c r="C10" s="8" t="s">
        <v>11</v>
      </c>
      <c r="D10" s="9">
        <f t="shared" si="0"/>
        <v>10576993.949999999</v>
      </c>
      <c r="E10" s="9">
        <f t="shared" si="0"/>
        <v>241912.91</v>
      </c>
      <c r="F10" s="9">
        <f t="shared" si="0"/>
        <v>10818906.859999999</v>
      </c>
    </row>
    <row r="11" spans="1:6" ht="15" customHeight="1" x14ac:dyDescent="0.25">
      <c r="A11" s="13" t="s">
        <v>12</v>
      </c>
      <c r="B11" s="13" t="s">
        <v>13</v>
      </c>
      <c r="C11" s="8" t="s">
        <v>14</v>
      </c>
      <c r="D11" s="9">
        <f t="shared" si="0"/>
        <v>10576993.949999999</v>
      </c>
      <c r="E11" s="9">
        <f t="shared" si="0"/>
        <v>241912.91</v>
      </c>
      <c r="F11" s="9">
        <f t="shared" si="0"/>
        <v>10818906.859999999</v>
      </c>
    </row>
    <row r="12" spans="1:6" ht="15" customHeight="1" x14ac:dyDescent="0.25">
      <c r="A12" s="13" t="s">
        <v>15</v>
      </c>
      <c r="B12" s="13" t="s">
        <v>16</v>
      </c>
      <c r="C12" s="8" t="s">
        <v>17</v>
      </c>
      <c r="D12" s="9">
        <f t="shared" si="0"/>
        <v>10576993.949999999</v>
      </c>
      <c r="E12" s="9">
        <f t="shared" si="0"/>
        <v>241912.91</v>
      </c>
      <c r="F12" s="9">
        <f t="shared" si="0"/>
        <v>10818906.859999999</v>
      </c>
    </row>
    <row r="13" spans="1:6" ht="15" customHeight="1" x14ac:dyDescent="0.25">
      <c r="A13" s="13" t="s">
        <v>18</v>
      </c>
      <c r="B13" s="13" t="s">
        <v>19</v>
      </c>
      <c r="C13" s="8" t="s">
        <v>20</v>
      </c>
      <c r="D13" s="9">
        <f>SUM(D14:D50)</f>
        <v>10576993.949999999</v>
      </c>
      <c r="E13" s="9">
        <f>SUM(E14:E50)</f>
        <v>241912.91</v>
      </c>
      <c r="F13" s="9">
        <f>SUM(F14:F50)</f>
        <v>10818906.859999999</v>
      </c>
    </row>
    <row r="14" spans="1:6" s="1" customFormat="1" ht="15" customHeight="1" x14ac:dyDescent="0.25">
      <c r="A14" s="3" t="s">
        <v>372</v>
      </c>
      <c r="B14" s="3">
        <v>63323</v>
      </c>
      <c r="C14" s="10" t="s">
        <v>369</v>
      </c>
      <c r="D14" s="11">
        <v>0</v>
      </c>
      <c r="E14" s="11">
        <f>F14-D14</f>
        <v>133299</v>
      </c>
      <c r="F14" s="11">
        <v>133299</v>
      </c>
    </row>
    <row r="15" spans="1:6" ht="15" customHeight="1" x14ac:dyDescent="0.25">
      <c r="A15" s="3" t="s">
        <v>21</v>
      </c>
      <c r="B15" s="3" t="s">
        <v>22</v>
      </c>
      <c r="C15" s="10" t="s">
        <v>23</v>
      </c>
      <c r="D15" s="11">
        <v>135000</v>
      </c>
      <c r="E15" s="11">
        <f>F15-D15</f>
        <v>0</v>
      </c>
      <c r="F15" s="11">
        <v>135000</v>
      </c>
    </row>
    <row r="16" spans="1:6" ht="15" customHeight="1" x14ac:dyDescent="0.25">
      <c r="A16" s="3" t="s">
        <v>24</v>
      </c>
      <c r="B16" s="3" t="s">
        <v>25</v>
      </c>
      <c r="C16" s="10" t="s">
        <v>376</v>
      </c>
      <c r="D16" s="11">
        <v>10000</v>
      </c>
      <c r="E16" s="11">
        <f t="shared" ref="E16:E50" si="1">F16-D16</f>
        <v>0</v>
      </c>
      <c r="F16" s="11">
        <v>10000</v>
      </c>
    </row>
    <row r="17" spans="1:6" ht="15" customHeight="1" x14ac:dyDescent="0.25">
      <c r="A17" s="3" t="s">
        <v>26</v>
      </c>
      <c r="B17" s="3" t="s">
        <v>25</v>
      </c>
      <c r="C17" s="10" t="s">
        <v>377</v>
      </c>
      <c r="D17" s="11">
        <v>4000</v>
      </c>
      <c r="E17" s="11">
        <f t="shared" si="1"/>
        <v>0</v>
      </c>
      <c r="F17" s="11">
        <v>4000</v>
      </c>
    </row>
    <row r="18" spans="1:6" ht="15" customHeight="1" x14ac:dyDescent="0.25">
      <c r="A18" s="3" t="s">
        <v>27</v>
      </c>
      <c r="B18" s="3" t="s">
        <v>25</v>
      </c>
      <c r="C18" s="10" t="s">
        <v>378</v>
      </c>
      <c r="D18" s="11">
        <v>10000000</v>
      </c>
      <c r="E18" s="11">
        <f t="shared" si="1"/>
        <v>0</v>
      </c>
      <c r="F18" s="11">
        <v>10000000</v>
      </c>
    </row>
    <row r="19" spans="1:6" ht="15" customHeight="1" x14ac:dyDescent="0.25">
      <c r="A19" s="3" t="s">
        <v>28</v>
      </c>
      <c r="B19" s="3" t="s">
        <v>25</v>
      </c>
      <c r="C19" s="10" t="s">
        <v>386</v>
      </c>
      <c r="D19" s="11">
        <v>0</v>
      </c>
      <c r="E19" s="11">
        <f t="shared" si="1"/>
        <v>0</v>
      </c>
      <c r="F19" s="11">
        <v>0</v>
      </c>
    </row>
    <row r="20" spans="1:6" ht="15" customHeight="1" x14ac:dyDescent="0.25">
      <c r="A20" s="3" t="s">
        <v>29</v>
      </c>
      <c r="B20" s="3" t="s">
        <v>25</v>
      </c>
      <c r="C20" s="10" t="s">
        <v>379</v>
      </c>
      <c r="D20" s="11">
        <v>21000</v>
      </c>
      <c r="E20" s="11">
        <f t="shared" si="1"/>
        <v>0</v>
      </c>
      <c r="F20" s="11">
        <v>21000</v>
      </c>
    </row>
    <row r="21" spans="1:6" ht="15" customHeight="1" x14ac:dyDescent="0.25">
      <c r="A21" s="3" t="s">
        <v>30</v>
      </c>
      <c r="B21" s="3" t="s">
        <v>25</v>
      </c>
      <c r="C21" s="10" t="s">
        <v>385</v>
      </c>
      <c r="D21" s="11">
        <v>0</v>
      </c>
      <c r="E21" s="11">
        <f t="shared" si="1"/>
        <v>0</v>
      </c>
      <c r="F21" s="11">
        <v>0</v>
      </c>
    </row>
    <row r="22" spans="1:6" ht="15" customHeight="1" x14ac:dyDescent="0.25">
      <c r="A22" s="3" t="s">
        <v>31</v>
      </c>
      <c r="B22" s="3" t="s">
        <v>25</v>
      </c>
      <c r="C22" s="10" t="s">
        <v>380</v>
      </c>
      <c r="D22" s="11">
        <v>0</v>
      </c>
      <c r="E22" s="11">
        <f t="shared" si="1"/>
        <v>0</v>
      </c>
      <c r="F22" s="11">
        <v>0</v>
      </c>
    </row>
    <row r="23" spans="1:6" ht="15" customHeight="1" x14ac:dyDescent="0.25">
      <c r="A23" s="3" t="s">
        <v>32</v>
      </c>
      <c r="B23" s="3" t="s">
        <v>25</v>
      </c>
      <c r="C23" s="10" t="s">
        <v>385</v>
      </c>
      <c r="D23" s="11">
        <v>0</v>
      </c>
      <c r="E23" s="11">
        <f t="shared" si="1"/>
        <v>0</v>
      </c>
      <c r="F23" s="11">
        <v>0</v>
      </c>
    </row>
    <row r="24" spans="1:6" ht="15" customHeight="1" x14ac:dyDescent="0.25">
      <c r="A24" s="3" t="s">
        <v>33</v>
      </c>
      <c r="B24" s="3" t="s">
        <v>25</v>
      </c>
      <c r="C24" s="10" t="s">
        <v>381</v>
      </c>
      <c r="D24" s="11">
        <v>0</v>
      </c>
      <c r="E24" s="11">
        <f t="shared" si="1"/>
        <v>0</v>
      </c>
      <c r="F24" s="11">
        <v>0</v>
      </c>
    </row>
    <row r="25" spans="1:6" ht="15" customHeight="1" x14ac:dyDescent="0.25">
      <c r="A25" s="3" t="s">
        <v>34</v>
      </c>
      <c r="B25" s="3" t="s">
        <v>25</v>
      </c>
      <c r="C25" s="10" t="s">
        <v>35</v>
      </c>
      <c r="D25" s="11">
        <v>147285</v>
      </c>
      <c r="E25" s="11">
        <f t="shared" si="1"/>
        <v>0</v>
      </c>
      <c r="F25" s="11">
        <v>147285</v>
      </c>
    </row>
    <row r="26" spans="1:6" ht="15" customHeight="1" x14ac:dyDescent="0.25">
      <c r="A26" s="3" t="s">
        <v>36</v>
      </c>
      <c r="B26" s="3" t="s">
        <v>37</v>
      </c>
      <c r="C26" s="10" t="s">
        <v>38</v>
      </c>
      <c r="D26" s="11">
        <v>0</v>
      </c>
      <c r="E26" s="11">
        <f t="shared" si="1"/>
        <v>0</v>
      </c>
      <c r="F26" s="11">
        <v>0</v>
      </c>
    </row>
    <row r="27" spans="1:6" ht="15" customHeight="1" x14ac:dyDescent="0.25">
      <c r="A27" s="3" t="s">
        <v>39</v>
      </c>
      <c r="B27" s="3" t="s">
        <v>40</v>
      </c>
      <c r="C27" s="10" t="s">
        <v>41</v>
      </c>
      <c r="D27" s="11">
        <v>0</v>
      </c>
      <c r="E27" s="11">
        <f t="shared" si="1"/>
        <v>0</v>
      </c>
      <c r="F27" s="11">
        <v>0</v>
      </c>
    </row>
    <row r="28" spans="1:6" ht="15" customHeight="1" x14ac:dyDescent="0.25">
      <c r="A28" s="3" t="s">
        <v>42</v>
      </c>
      <c r="B28" s="3" t="s">
        <v>43</v>
      </c>
      <c r="C28" s="10" t="s">
        <v>44</v>
      </c>
      <c r="D28" s="11">
        <v>10515.52</v>
      </c>
      <c r="E28" s="11">
        <f t="shared" si="1"/>
        <v>0</v>
      </c>
      <c r="F28" s="11">
        <v>10515.52</v>
      </c>
    </row>
    <row r="29" spans="1:6" ht="15" customHeight="1" x14ac:dyDescent="0.25">
      <c r="A29" s="3" t="s">
        <v>45</v>
      </c>
      <c r="B29" s="3" t="s">
        <v>43</v>
      </c>
      <c r="C29" s="10" t="s">
        <v>46</v>
      </c>
      <c r="D29" s="11">
        <v>0</v>
      </c>
      <c r="E29" s="11">
        <f t="shared" si="1"/>
        <v>0</v>
      </c>
      <c r="F29" s="11">
        <v>0</v>
      </c>
    </row>
    <row r="30" spans="1:6" ht="15" customHeight="1" x14ac:dyDescent="0.25">
      <c r="A30" s="3" t="s">
        <v>47</v>
      </c>
      <c r="B30" s="3" t="s">
        <v>48</v>
      </c>
      <c r="C30" s="10" t="s">
        <v>49</v>
      </c>
      <c r="D30" s="11">
        <v>15000</v>
      </c>
      <c r="E30" s="11">
        <f t="shared" si="1"/>
        <v>19016</v>
      </c>
      <c r="F30" s="11">
        <v>34016</v>
      </c>
    </row>
    <row r="31" spans="1:6" ht="15" customHeight="1" x14ac:dyDescent="0.25">
      <c r="A31" s="3" t="s">
        <v>50</v>
      </c>
      <c r="B31" s="3" t="s">
        <v>51</v>
      </c>
      <c r="C31" s="10" t="s">
        <v>383</v>
      </c>
      <c r="D31" s="11">
        <v>0</v>
      </c>
      <c r="E31" s="11">
        <f t="shared" si="1"/>
        <v>0</v>
      </c>
      <c r="F31" s="11">
        <v>0</v>
      </c>
    </row>
    <row r="32" spans="1:6" ht="15" customHeight="1" x14ac:dyDescent="0.25">
      <c r="A32" s="3" t="s">
        <v>52</v>
      </c>
      <c r="B32" s="3" t="s">
        <v>51</v>
      </c>
      <c r="C32" s="10" t="s">
        <v>382</v>
      </c>
      <c r="D32" s="11">
        <v>0</v>
      </c>
      <c r="E32" s="11">
        <f t="shared" si="1"/>
        <v>0</v>
      </c>
      <c r="F32" s="11">
        <v>0</v>
      </c>
    </row>
    <row r="33" spans="1:6" ht="15" customHeight="1" x14ac:dyDescent="0.25">
      <c r="A33" s="3" t="s">
        <v>53</v>
      </c>
      <c r="B33" s="3" t="s">
        <v>54</v>
      </c>
      <c r="C33" s="10" t="s">
        <v>384</v>
      </c>
      <c r="D33" s="11">
        <v>0</v>
      </c>
      <c r="E33" s="11">
        <f t="shared" si="1"/>
        <v>0</v>
      </c>
      <c r="F33" s="11">
        <v>0</v>
      </c>
    </row>
    <row r="34" spans="1:6" ht="15" customHeight="1" x14ac:dyDescent="0.25">
      <c r="A34" s="3" t="s">
        <v>55</v>
      </c>
      <c r="B34" s="3" t="s">
        <v>56</v>
      </c>
      <c r="C34" s="10" t="s">
        <v>57</v>
      </c>
      <c r="D34" s="11">
        <v>5</v>
      </c>
      <c r="E34" s="11">
        <f t="shared" si="1"/>
        <v>0</v>
      </c>
      <c r="F34" s="11">
        <v>5</v>
      </c>
    </row>
    <row r="35" spans="1:6" ht="15" customHeight="1" x14ac:dyDescent="0.25">
      <c r="A35" s="3" t="s">
        <v>58</v>
      </c>
      <c r="B35" s="3" t="s">
        <v>59</v>
      </c>
      <c r="C35" s="10" t="s">
        <v>60</v>
      </c>
      <c r="D35" s="11">
        <v>0</v>
      </c>
      <c r="E35" s="11">
        <f t="shared" si="1"/>
        <v>0</v>
      </c>
      <c r="F35" s="11">
        <v>0</v>
      </c>
    </row>
    <row r="36" spans="1:6" ht="15" customHeight="1" x14ac:dyDescent="0.25">
      <c r="A36" s="3" t="s">
        <v>61</v>
      </c>
      <c r="B36" s="3" t="s">
        <v>62</v>
      </c>
      <c r="C36" s="10" t="s">
        <v>63</v>
      </c>
      <c r="D36" s="11">
        <v>0</v>
      </c>
      <c r="E36" s="11">
        <f t="shared" si="1"/>
        <v>0</v>
      </c>
      <c r="F36" s="11">
        <v>0</v>
      </c>
    </row>
    <row r="37" spans="1:6" ht="15" customHeight="1" x14ac:dyDescent="0.25">
      <c r="A37" s="3" t="s">
        <v>64</v>
      </c>
      <c r="B37" s="3" t="s">
        <v>65</v>
      </c>
      <c r="C37" s="10" t="s">
        <v>66</v>
      </c>
      <c r="D37" s="11">
        <v>0</v>
      </c>
      <c r="E37" s="11">
        <f t="shared" si="1"/>
        <v>0</v>
      </c>
      <c r="F37" s="11">
        <v>0</v>
      </c>
    </row>
    <row r="38" spans="1:6" ht="15" customHeight="1" x14ac:dyDescent="0.25">
      <c r="A38" s="3" t="s">
        <v>67</v>
      </c>
      <c r="B38" s="3" t="s">
        <v>68</v>
      </c>
      <c r="C38" s="10" t="s">
        <v>69</v>
      </c>
      <c r="D38" s="11">
        <v>8000</v>
      </c>
      <c r="E38" s="11">
        <f t="shared" si="1"/>
        <v>0</v>
      </c>
      <c r="F38" s="11">
        <v>8000</v>
      </c>
    </row>
    <row r="39" spans="1:6" ht="15" customHeight="1" x14ac:dyDescent="0.25">
      <c r="A39" s="3" t="s">
        <v>70</v>
      </c>
      <c r="B39" s="3" t="s">
        <v>71</v>
      </c>
      <c r="C39" s="10" t="s">
        <v>72</v>
      </c>
      <c r="D39" s="11">
        <v>10000</v>
      </c>
      <c r="E39" s="11">
        <f t="shared" si="1"/>
        <v>0</v>
      </c>
      <c r="F39" s="11">
        <v>10000</v>
      </c>
    </row>
    <row r="40" spans="1:6" ht="15" customHeight="1" x14ac:dyDescent="0.25">
      <c r="A40" s="3" t="s">
        <v>73</v>
      </c>
      <c r="B40" s="3" t="s">
        <v>74</v>
      </c>
      <c r="C40" s="10" t="s">
        <v>75</v>
      </c>
      <c r="D40" s="11">
        <v>10000</v>
      </c>
      <c r="E40" s="11">
        <f t="shared" si="1"/>
        <v>0</v>
      </c>
      <c r="F40" s="11">
        <v>10000</v>
      </c>
    </row>
    <row r="41" spans="1:6" ht="15" customHeight="1" x14ac:dyDescent="0.25">
      <c r="A41" s="3" t="s">
        <v>76</v>
      </c>
      <c r="B41" s="3" t="s">
        <v>77</v>
      </c>
      <c r="C41" s="10" t="s">
        <v>78</v>
      </c>
      <c r="D41" s="11">
        <v>135617</v>
      </c>
      <c r="E41" s="11">
        <f t="shared" si="1"/>
        <v>64383</v>
      </c>
      <c r="F41" s="11">
        <v>200000</v>
      </c>
    </row>
    <row r="42" spans="1:6" ht="15" customHeight="1" x14ac:dyDescent="0.25">
      <c r="A42" s="3" t="s">
        <v>79</v>
      </c>
      <c r="B42" s="3" t="s">
        <v>80</v>
      </c>
      <c r="C42" s="10" t="s">
        <v>81</v>
      </c>
      <c r="D42" s="11">
        <v>0</v>
      </c>
      <c r="E42" s="11">
        <f t="shared" si="1"/>
        <v>0</v>
      </c>
      <c r="F42" s="11">
        <v>0</v>
      </c>
    </row>
    <row r="43" spans="1:6" ht="15" customHeight="1" x14ac:dyDescent="0.25">
      <c r="A43" s="3" t="s">
        <v>82</v>
      </c>
      <c r="B43" s="3" t="s">
        <v>83</v>
      </c>
      <c r="C43" s="10" t="s">
        <v>84</v>
      </c>
      <c r="D43" s="11">
        <v>5500</v>
      </c>
      <c r="E43" s="11">
        <f t="shared" si="1"/>
        <v>0</v>
      </c>
      <c r="F43" s="11">
        <v>5500</v>
      </c>
    </row>
    <row r="44" spans="1:6" ht="15" customHeight="1" x14ac:dyDescent="0.25">
      <c r="A44" s="3" t="s">
        <v>85</v>
      </c>
      <c r="B44" s="3" t="s">
        <v>86</v>
      </c>
      <c r="C44" s="10" t="s">
        <v>87</v>
      </c>
      <c r="D44" s="11">
        <v>0</v>
      </c>
      <c r="E44" s="11">
        <f t="shared" si="1"/>
        <v>1000</v>
      </c>
      <c r="F44" s="11">
        <v>1000</v>
      </c>
    </row>
    <row r="45" spans="1:6" ht="15" customHeight="1" x14ac:dyDescent="0.25">
      <c r="A45" s="3" t="s">
        <v>88</v>
      </c>
      <c r="B45" s="3" t="s">
        <v>89</v>
      </c>
      <c r="C45" s="10" t="s">
        <v>90</v>
      </c>
      <c r="D45" s="11">
        <v>0</v>
      </c>
      <c r="E45" s="11">
        <f t="shared" si="1"/>
        <v>0</v>
      </c>
      <c r="F45" s="11">
        <v>0</v>
      </c>
    </row>
    <row r="46" spans="1:6" ht="15" customHeight="1" x14ac:dyDescent="0.25">
      <c r="A46" s="3" t="s">
        <v>91</v>
      </c>
      <c r="B46" s="3" t="s">
        <v>92</v>
      </c>
      <c r="C46" s="10" t="s">
        <v>93</v>
      </c>
      <c r="D46" s="11">
        <v>0</v>
      </c>
      <c r="E46" s="11">
        <f t="shared" si="1"/>
        <v>0</v>
      </c>
      <c r="F46" s="11">
        <v>0</v>
      </c>
    </row>
    <row r="47" spans="1:6" ht="15" customHeight="1" x14ac:dyDescent="0.25">
      <c r="A47" s="3" t="s">
        <v>94</v>
      </c>
      <c r="B47" s="3" t="s">
        <v>95</v>
      </c>
      <c r="C47" s="10" t="s">
        <v>96</v>
      </c>
      <c r="D47" s="11">
        <v>0</v>
      </c>
      <c r="E47" s="11">
        <f t="shared" si="1"/>
        <v>0</v>
      </c>
      <c r="F47" s="11">
        <v>0</v>
      </c>
    </row>
    <row r="48" spans="1:6" ht="15" customHeight="1" x14ac:dyDescent="0.25">
      <c r="A48" s="3" t="s">
        <v>97</v>
      </c>
      <c r="B48" s="3" t="s">
        <v>98</v>
      </c>
      <c r="C48" s="10" t="s">
        <v>99</v>
      </c>
      <c r="D48" s="11">
        <v>0</v>
      </c>
      <c r="E48" s="11">
        <f t="shared" si="1"/>
        <v>0</v>
      </c>
      <c r="F48" s="11">
        <v>0</v>
      </c>
    </row>
    <row r="49" spans="1:6" ht="15" customHeight="1" x14ac:dyDescent="0.25">
      <c r="A49" s="3" t="s">
        <v>100</v>
      </c>
      <c r="B49" s="3" t="s">
        <v>101</v>
      </c>
      <c r="C49" s="10" t="s">
        <v>102</v>
      </c>
      <c r="D49" s="11">
        <v>1722</v>
      </c>
      <c r="E49" s="11">
        <f t="shared" si="1"/>
        <v>0</v>
      </c>
      <c r="F49" s="11">
        <v>1722</v>
      </c>
    </row>
    <row r="50" spans="1:6" ht="15" customHeight="1" x14ac:dyDescent="0.25">
      <c r="A50" s="3" t="s">
        <v>103</v>
      </c>
      <c r="B50" s="3" t="s">
        <v>104</v>
      </c>
      <c r="C50" s="10" t="s">
        <v>105</v>
      </c>
      <c r="D50" s="11">
        <v>63349.43</v>
      </c>
      <c r="E50" s="11">
        <f t="shared" si="1"/>
        <v>24214.909999999996</v>
      </c>
      <c r="F50" s="11">
        <v>87564.34</v>
      </c>
    </row>
  </sheetData>
  <mergeCells count="7">
    <mergeCell ref="A1:C1"/>
    <mergeCell ref="A2:C2"/>
    <mergeCell ref="A6:F6"/>
    <mergeCell ref="A7:F7"/>
    <mergeCell ref="A3:C3"/>
    <mergeCell ref="A4:C4"/>
    <mergeCell ref="A5:C5"/>
  </mergeCells>
  <pageMargins left="0.39370078740157483" right="0.19685039370078741" top="0.19685039370078741" bottom="0.23622047244094491" header="0.39370078740157483" footer="0.39370078740157483"/>
  <pageSetup paperSize="9" orientation="landscape" horizontalDpi="300" verticalDpi="300" r:id="rId1"/>
  <headerFooter alignWithMargins="0"/>
  <ignoredErrors>
    <ignoredError sqref="B15:B50 B10: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showGridLines="0" tabSelected="1" workbookViewId="0">
      <selection activeCell="A36" sqref="A36"/>
    </sheetView>
  </sheetViews>
  <sheetFormatPr defaultRowHeight="15" x14ac:dyDescent="0.25"/>
  <cols>
    <col min="1" max="1" width="13.42578125" customWidth="1"/>
    <col min="2" max="2" width="14.85546875" customWidth="1"/>
    <col min="3" max="3" width="71.5703125" customWidth="1"/>
    <col min="4" max="6" width="12.7109375" customWidth="1"/>
    <col min="7" max="7" width="18.140625" customWidth="1"/>
    <col min="8" max="8" width="4" customWidth="1"/>
  </cols>
  <sheetData>
    <row r="1" spans="1:6" s="15" customFormat="1" x14ac:dyDescent="0.25">
      <c r="A1" s="20" t="s">
        <v>388</v>
      </c>
      <c r="B1" s="21"/>
      <c r="C1" s="21"/>
      <c r="D1" s="21"/>
      <c r="E1" s="21"/>
      <c r="F1" s="21"/>
    </row>
    <row r="2" spans="1:6" ht="15" customHeight="1" x14ac:dyDescent="0.25">
      <c r="A2" s="22" t="s">
        <v>375</v>
      </c>
      <c r="B2" s="21"/>
      <c r="C2" s="21"/>
      <c r="D2" s="21"/>
      <c r="E2" s="21"/>
      <c r="F2" s="21"/>
    </row>
    <row r="3" spans="1:6" ht="15" customHeight="1" x14ac:dyDescent="0.25">
      <c r="A3" s="12" t="s">
        <v>4</v>
      </c>
      <c r="B3" s="12" t="s">
        <v>5</v>
      </c>
      <c r="C3" s="12" t="s">
        <v>106</v>
      </c>
      <c r="D3" s="3" t="s">
        <v>7</v>
      </c>
      <c r="E3" s="4" t="s">
        <v>367</v>
      </c>
      <c r="F3" s="3" t="s">
        <v>368</v>
      </c>
    </row>
    <row r="4" spans="1:6" ht="15" customHeight="1" x14ac:dyDescent="0.25">
      <c r="A4" s="5" t="s">
        <v>1</v>
      </c>
      <c r="B4" s="5" t="s">
        <v>1</v>
      </c>
      <c r="C4" s="6" t="s">
        <v>107</v>
      </c>
      <c r="D4" s="7">
        <f t="shared" ref="D4:F5" si="0">D5</f>
        <v>10576993.949999999</v>
      </c>
      <c r="E4" s="7">
        <f t="shared" si="0"/>
        <v>241912.91</v>
      </c>
      <c r="F4" s="7">
        <f t="shared" si="0"/>
        <v>10818906.859999999</v>
      </c>
    </row>
    <row r="5" spans="1:6" ht="15" customHeight="1" x14ac:dyDescent="0.25">
      <c r="A5" s="13" t="s">
        <v>9</v>
      </c>
      <c r="B5" s="13" t="s">
        <v>108</v>
      </c>
      <c r="C5" s="8" t="s">
        <v>109</v>
      </c>
      <c r="D5" s="9">
        <f t="shared" si="0"/>
        <v>10576993.949999999</v>
      </c>
      <c r="E5" s="9">
        <f t="shared" si="0"/>
        <v>241912.91</v>
      </c>
      <c r="F5" s="9">
        <f t="shared" si="0"/>
        <v>10818906.859999999</v>
      </c>
    </row>
    <row r="6" spans="1:6" ht="15" customHeight="1" x14ac:dyDescent="0.25">
      <c r="A6" s="13" t="s">
        <v>12</v>
      </c>
      <c r="B6" s="13" t="s">
        <v>110</v>
      </c>
      <c r="C6" s="8" t="s">
        <v>111</v>
      </c>
      <c r="D6" s="9">
        <f>D7+D35</f>
        <v>10576993.949999999</v>
      </c>
      <c r="E6" s="9">
        <f>E7+E35</f>
        <v>241912.91</v>
      </c>
      <c r="F6" s="9">
        <f>F7+F35</f>
        <v>10818906.859999999</v>
      </c>
    </row>
    <row r="7" spans="1:6" ht="15" customHeight="1" x14ac:dyDescent="0.25">
      <c r="A7" s="13" t="s">
        <v>112</v>
      </c>
      <c r="B7" s="13" t="s">
        <v>113</v>
      </c>
      <c r="C7" s="8" t="s">
        <v>114</v>
      </c>
      <c r="D7" s="9">
        <f t="shared" ref="D7:F10" si="1">D8</f>
        <v>185800</v>
      </c>
      <c r="E7" s="9">
        <f t="shared" si="1"/>
        <v>133195.21</v>
      </c>
      <c r="F7" s="9">
        <f t="shared" si="1"/>
        <v>318995.20999999996</v>
      </c>
    </row>
    <row r="8" spans="1:6" ht="15" customHeight="1" x14ac:dyDescent="0.25">
      <c r="A8" s="13" t="s">
        <v>115</v>
      </c>
      <c r="B8" s="13" t="s">
        <v>116</v>
      </c>
      <c r="C8" s="8" t="s">
        <v>117</v>
      </c>
      <c r="D8" s="9">
        <f t="shared" si="1"/>
        <v>185800</v>
      </c>
      <c r="E8" s="9">
        <f t="shared" si="1"/>
        <v>133195.21</v>
      </c>
      <c r="F8" s="9">
        <f t="shared" si="1"/>
        <v>318995.20999999996</v>
      </c>
    </row>
    <row r="9" spans="1:6" ht="15" customHeight="1" x14ac:dyDescent="0.25">
      <c r="A9" s="13" t="s">
        <v>118</v>
      </c>
      <c r="B9" s="13" t="s">
        <v>119</v>
      </c>
      <c r="C9" s="8" t="s">
        <v>120</v>
      </c>
      <c r="D9" s="9">
        <f t="shared" si="1"/>
        <v>185800</v>
      </c>
      <c r="E9" s="9">
        <f t="shared" si="1"/>
        <v>133195.21</v>
      </c>
      <c r="F9" s="9">
        <f t="shared" si="1"/>
        <v>318995.20999999996</v>
      </c>
    </row>
    <row r="10" spans="1:6" ht="15" customHeight="1" x14ac:dyDescent="0.25">
      <c r="A10" s="13" t="s">
        <v>15</v>
      </c>
      <c r="B10" s="13" t="s">
        <v>16</v>
      </c>
      <c r="C10" s="8" t="s">
        <v>17</v>
      </c>
      <c r="D10" s="9">
        <f t="shared" si="1"/>
        <v>185800</v>
      </c>
      <c r="E10" s="9">
        <f t="shared" si="1"/>
        <v>133195.21</v>
      </c>
      <c r="F10" s="9">
        <f t="shared" si="1"/>
        <v>318995.20999999996</v>
      </c>
    </row>
    <row r="11" spans="1:6" ht="15" customHeight="1" x14ac:dyDescent="0.25">
      <c r="A11" s="13" t="s">
        <v>18</v>
      </c>
      <c r="B11" s="13" t="s">
        <v>19</v>
      </c>
      <c r="C11" s="8" t="s">
        <v>20</v>
      </c>
      <c r="D11" s="9">
        <f>SUM(D12:D34)</f>
        <v>185800</v>
      </c>
      <c r="E11" s="9">
        <f>SUM(E12:E34)</f>
        <v>133195.21</v>
      </c>
      <c r="F11" s="9">
        <f>SUM(F12:F34)</f>
        <v>318995.20999999996</v>
      </c>
    </row>
    <row r="12" spans="1:6" ht="15" customHeight="1" x14ac:dyDescent="0.25">
      <c r="A12" s="3" t="s">
        <v>121</v>
      </c>
      <c r="B12" s="3" t="s">
        <v>122</v>
      </c>
      <c r="C12" s="10" t="s">
        <v>123</v>
      </c>
      <c r="D12" s="11">
        <v>65000</v>
      </c>
      <c r="E12" s="11">
        <f>F12-D12</f>
        <v>0</v>
      </c>
      <c r="F12" s="11">
        <v>65000</v>
      </c>
    </row>
    <row r="13" spans="1:6" ht="15" customHeight="1" x14ac:dyDescent="0.25">
      <c r="A13" s="3" t="s">
        <v>124</v>
      </c>
      <c r="B13" s="3" t="s">
        <v>125</v>
      </c>
      <c r="C13" s="10" t="s">
        <v>126</v>
      </c>
      <c r="D13" s="11">
        <v>5000</v>
      </c>
      <c r="E13" s="11">
        <f t="shared" ref="E13:E34" si="2">F13-D13</f>
        <v>0</v>
      </c>
      <c r="F13" s="11">
        <v>5000</v>
      </c>
    </row>
    <row r="14" spans="1:6" ht="15" customHeight="1" x14ac:dyDescent="0.25">
      <c r="A14" s="3" t="s">
        <v>127</v>
      </c>
      <c r="B14" s="3" t="s">
        <v>128</v>
      </c>
      <c r="C14" s="10" t="s">
        <v>129</v>
      </c>
      <c r="D14" s="11">
        <v>0</v>
      </c>
      <c r="E14" s="11">
        <f t="shared" si="2"/>
        <v>0</v>
      </c>
      <c r="F14" s="11">
        <v>0</v>
      </c>
    </row>
    <row r="15" spans="1:6" ht="15" customHeight="1" x14ac:dyDescent="0.25">
      <c r="A15" s="3" t="s">
        <v>130</v>
      </c>
      <c r="B15" s="3" t="s">
        <v>131</v>
      </c>
      <c r="C15" s="10" t="s">
        <v>132</v>
      </c>
      <c r="D15" s="11">
        <v>350</v>
      </c>
      <c r="E15" s="11">
        <f t="shared" si="2"/>
        <v>0</v>
      </c>
      <c r="F15" s="11">
        <v>350</v>
      </c>
    </row>
    <row r="16" spans="1:6" ht="15" customHeight="1" x14ac:dyDescent="0.25">
      <c r="A16" s="3" t="s">
        <v>133</v>
      </c>
      <c r="B16" s="3" t="s">
        <v>134</v>
      </c>
      <c r="C16" s="10" t="s">
        <v>135</v>
      </c>
      <c r="D16" s="11">
        <v>1100</v>
      </c>
      <c r="E16" s="11">
        <f t="shared" si="2"/>
        <v>0</v>
      </c>
      <c r="F16" s="11">
        <v>1100</v>
      </c>
    </row>
    <row r="17" spans="1:6" ht="15" customHeight="1" x14ac:dyDescent="0.25">
      <c r="A17" s="3" t="s">
        <v>136</v>
      </c>
      <c r="B17" s="3" t="s">
        <v>137</v>
      </c>
      <c r="C17" s="10" t="s">
        <v>138</v>
      </c>
      <c r="D17" s="11">
        <v>15500</v>
      </c>
      <c r="E17" s="11">
        <f t="shared" si="2"/>
        <v>0</v>
      </c>
      <c r="F17" s="11">
        <v>15500</v>
      </c>
    </row>
    <row r="18" spans="1:6" ht="15" customHeight="1" x14ac:dyDescent="0.25">
      <c r="A18" s="3" t="s">
        <v>139</v>
      </c>
      <c r="B18" s="3" t="s">
        <v>140</v>
      </c>
      <c r="C18" s="10" t="s">
        <v>141</v>
      </c>
      <c r="D18" s="11">
        <v>0</v>
      </c>
      <c r="E18" s="11">
        <f t="shared" si="2"/>
        <v>0</v>
      </c>
      <c r="F18" s="11">
        <v>0</v>
      </c>
    </row>
    <row r="19" spans="1:6" ht="15" customHeight="1" x14ac:dyDescent="0.25">
      <c r="A19" s="3" t="s">
        <v>142</v>
      </c>
      <c r="B19" s="3" t="s">
        <v>143</v>
      </c>
      <c r="C19" s="10" t="s">
        <v>144</v>
      </c>
      <c r="D19" s="11">
        <v>0</v>
      </c>
      <c r="E19" s="11">
        <f t="shared" si="2"/>
        <v>0</v>
      </c>
      <c r="F19" s="11">
        <v>0</v>
      </c>
    </row>
    <row r="20" spans="1:6" ht="15" customHeight="1" x14ac:dyDescent="0.25">
      <c r="A20" s="3" t="s">
        <v>145</v>
      </c>
      <c r="B20" s="3" t="s">
        <v>146</v>
      </c>
      <c r="C20" s="10" t="s">
        <v>147</v>
      </c>
      <c r="D20" s="11">
        <v>2900</v>
      </c>
      <c r="E20" s="11">
        <f t="shared" si="2"/>
        <v>0</v>
      </c>
      <c r="F20" s="11">
        <v>2900</v>
      </c>
    </row>
    <row r="21" spans="1:6" s="1" customFormat="1" ht="15" customHeight="1" x14ac:dyDescent="0.25">
      <c r="A21" s="3" t="s">
        <v>371</v>
      </c>
      <c r="B21" s="3">
        <v>32233</v>
      </c>
      <c r="C21" s="10" t="s">
        <v>370</v>
      </c>
      <c r="D21" s="11">
        <v>0</v>
      </c>
      <c r="E21" s="11">
        <f t="shared" si="2"/>
        <v>158307.21</v>
      </c>
      <c r="F21" s="14">
        <v>158307.21</v>
      </c>
    </row>
    <row r="22" spans="1:6" ht="15" customHeight="1" x14ac:dyDescent="0.25">
      <c r="A22" s="3" t="s">
        <v>148</v>
      </c>
      <c r="B22" s="3" t="s">
        <v>149</v>
      </c>
      <c r="C22" s="10" t="s">
        <v>150</v>
      </c>
      <c r="D22" s="11">
        <v>0</v>
      </c>
      <c r="E22" s="11">
        <f t="shared" si="2"/>
        <v>0</v>
      </c>
      <c r="F22" s="11">
        <v>0</v>
      </c>
    </row>
    <row r="23" spans="1:6" ht="15" customHeight="1" x14ac:dyDescent="0.25">
      <c r="A23" s="3" t="s">
        <v>151</v>
      </c>
      <c r="B23" s="3" t="s">
        <v>152</v>
      </c>
      <c r="C23" s="10" t="s">
        <v>153</v>
      </c>
      <c r="D23" s="11">
        <v>0</v>
      </c>
      <c r="E23" s="11">
        <f t="shared" si="2"/>
        <v>0</v>
      </c>
      <c r="F23" s="11">
        <v>0</v>
      </c>
    </row>
    <row r="24" spans="1:6" ht="15" customHeight="1" x14ac:dyDescent="0.25">
      <c r="A24" s="3" t="s">
        <v>154</v>
      </c>
      <c r="B24" s="3" t="s">
        <v>155</v>
      </c>
      <c r="C24" s="10" t="s">
        <v>156</v>
      </c>
      <c r="D24" s="11">
        <v>0</v>
      </c>
      <c r="E24" s="11">
        <f t="shared" si="2"/>
        <v>0</v>
      </c>
      <c r="F24" s="11">
        <v>0</v>
      </c>
    </row>
    <row r="25" spans="1:6" ht="15" customHeight="1" x14ac:dyDescent="0.25">
      <c r="A25" s="3" t="s">
        <v>157</v>
      </c>
      <c r="B25" s="3" t="s">
        <v>158</v>
      </c>
      <c r="C25" s="10" t="s">
        <v>159</v>
      </c>
      <c r="D25" s="11">
        <v>10900</v>
      </c>
      <c r="E25" s="11">
        <f t="shared" si="2"/>
        <v>0</v>
      </c>
      <c r="F25" s="11">
        <v>10900</v>
      </c>
    </row>
    <row r="26" spans="1:6" ht="15" customHeight="1" x14ac:dyDescent="0.25">
      <c r="A26" s="3" t="s">
        <v>160</v>
      </c>
      <c r="B26" s="3" t="s">
        <v>161</v>
      </c>
      <c r="C26" s="10" t="s">
        <v>162</v>
      </c>
      <c r="D26" s="11">
        <v>39000</v>
      </c>
      <c r="E26" s="11">
        <f t="shared" si="2"/>
        <v>0</v>
      </c>
      <c r="F26" s="11">
        <v>39000</v>
      </c>
    </row>
    <row r="27" spans="1:6" ht="15" customHeight="1" x14ac:dyDescent="0.25">
      <c r="A27" s="3" t="s">
        <v>163</v>
      </c>
      <c r="B27" s="3" t="s">
        <v>164</v>
      </c>
      <c r="C27" s="10" t="s">
        <v>165</v>
      </c>
      <c r="D27" s="11">
        <v>115</v>
      </c>
      <c r="E27" s="11">
        <f t="shared" si="2"/>
        <v>-112</v>
      </c>
      <c r="F27" s="11">
        <v>3</v>
      </c>
    </row>
    <row r="28" spans="1:6" ht="15" customHeight="1" x14ac:dyDescent="0.25">
      <c r="A28" s="3" t="s">
        <v>166</v>
      </c>
      <c r="B28" s="3" t="s">
        <v>167</v>
      </c>
      <c r="C28" s="10" t="s">
        <v>168</v>
      </c>
      <c r="D28" s="11">
        <v>550</v>
      </c>
      <c r="E28" s="11">
        <f t="shared" si="2"/>
        <v>0</v>
      </c>
      <c r="F28" s="11">
        <v>550</v>
      </c>
    </row>
    <row r="29" spans="1:6" ht="15" customHeight="1" x14ac:dyDescent="0.25">
      <c r="A29" s="3" t="s">
        <v>169</v>
      </c>
      <c r="B29" s="3" t="s">
        <v>170</v>
      </c>
      <c r="C29" s="10" t="s">
        <v>171</v>
      </c>
      <c r="D29" s="11">
        <v>7440</v>
      </c>
      <c r="E29" s="11">
        <f t="shared" si="2"/>
        <v>0</v>
      </c>
      <c r="F29" s="11">
        <v>7440</v>
      </c>
    </row>
    <row r="30" spans="1:6" ht="15" customHeight="1" x14ac:dyDescent="0.25">
      <c r="A30" s="3" t="s">
        <v>172</v>
      </c>
      <c r="B30" s="3" t="s">
        <v>173</v>
      </c>
      <c r="C30" s="10" t="s">
        <v>174</v>
      </c>
      <c r="D30" s="11">
        <v>12945</v>
      </c>
      <c r="E30" s="11">
        <f t="shared" si="2"/>
        <v>0</v>
      </c>
      <c r="F30" s="11">
        <v>12945</v>
      </c>
    </row>
    <row r="31" spans="1:6" ht="15" customHeight="1" x14ac:dyDescent="0.25">
      <c r="A31" s="3" t="s">
        <v>175</v>
      </c>
      <c r="B31" s="3" t="s">
        <v>176</v>
      </c>
      <c r="C31" s="10" t="s">
        <v>177</v>
      </c>
      <c r="D31" s="11">
        <v>0</v>
      </c>
      <c r="E31" s="11">
        <f t="shared" si="2"/>
        <v>0</v>
      </c>
      <c r="F31" s="11">
        <v>0</v>
      </c>
    </row>
    <row r="32" spans="1:6" ht="15" customHeight="1" x14ac:dyDescent="0.25">
      <c r="A32" s="3" t="s">
        <v>178</v>
      </c>
      <c r="B32" s="3" t="s">
        <v>179</v>
      </c>
      <c r="C32" s="10" t="s">
        <v>180</v>
      </c>
      <c r="D32" s="11">
        <v>0</v>
      </c>
      <c r="E32" s="11">
        <f t="shared" si="2"/>
        <v>0</v>
      </c>
      <c r="F32" s="11">
        <v>0</v>
      </c>
    </row>
    <row r="33" spans="1:6" ht="15" customHeight="1" x14ac:dyDescent="0.25">
      <c r="A33" s="3" t="s">
        <v>181</v>
      </c>
      <c r="B33" s="3" t="s">
        <v>182</v>
      </c>
      <c r="C33" s="10" t="s">
        <v>183</v>
      </c>
      <c r="D33" s="11">
        <v>25000</v>
      </c>
      <c r="E33" s="11">
        <f t="shared" si="2"/>
        <v>-25000</v>
      </c>
      <c r="F33" s="11">
        <v>0</v>
      </c>
    </row>
    <row r="34" spans="1:6" ht="15" customHeight="1" x14ac:dyDescent="0.25">
      <c r="A34" s="3" t="s">
        <v>184</v>
      </c>
      <c r="B34" s="3" t="s">
        <v>185</v>
      </c>
      <c r="C34" s="10" t="s">
        <v>186</v>
      </c>
      <c r="D34" s="11">
        <v>0</v>
      </c>
      <c r="E34" s="11">
        <f t="shared" si="2"/>
        <v>0</v>
      </c>
      <c r="F34" s="11">
        <v>0</v>
      </c>
    </row>
    <row r="35" spans="1:6" ht="15" customHeight="1" x14ac:dyDescent="0.25">
      <c r="A35" s="13" t="s">
        <v>391</v>
      </c>
      <c r="B35" s="13" t="s">
        <v>187</v>
      </c>
      <c r="C35" s="8" t="s">
        <v>20</v>
      </c>
      <c r="D35" s="9">
        <f t="shared" ref="D35:F38" si="3">D36</f>
        <v>10391193.949999999</v>
      </c>
      <c r="E35" s="9">
        <f t="shared" si="3"/>
        <v>108717.70000000001</v>
      </c>
      <c r="F35" s="9">
        <f t="shared" si="3"/>
        <v>10499911.65</v>
      </c>
    </row>
    <row r="36" spans="1:6" ht="15" customHeight="1" x14ac:dyDescent="0.25">
      <c r="A36" s="13" t="s">
        <v>112</v>
      </c>
      <c r="B36" s="13" t="s">
        <v>113</v>
      </c>
      <c r="C36" s="8" t="s">
        <v>114</v>
      </c>
      <c r="D36" s="9">
        <f t="shared" si="3"/>
        <v>10391193.949999999</v>
      </c>
      <c r="E36" s="9">
        <f t="shared" si="3"/>
        <v>108717.70000000001</v>
      </c>
      <c r="F36" s="9">
        <f t="shared" si="3"/>
        <v>10499911.65</v>
      </c>
    </row>
    <row r="37" spans="1:6" ht="15" customHeight="1" x14ac:dyDescent="0.25">
      <c r="A37" s="13" t="s">
        <v>115</v>
      </c>
      <c r="B37" s="13" t="s">
        <v>116</v>
      </c>
      <c r="C37" s="8" t="s">
        <v>117</v>
      </c>
      <c r="D37" s="9">
        <f t="shared" si="3"/>
        <v>10391193.949999999</v>
      </c>
      <c r="E37" s="9">
        <f t="shared" si="3"/>
        <v>108717.70000000001</v>
      </c>
      <c r="F37" s="9">
        <f t="shared" si="3"/>
        <v>10499911.65</v>
      </c>
    </row>
    <row r="38" spans="1:6" ht="15" customHeight="1" x14ac:dyDescent="0.25">
      <c r="A38" s="13" t="s">
        <v>118</v>
      </c>
      <c r="B38" s="13" t="s">
        <v>119</v>
      </c>
      <c r="C38" s="8" t="s">
        <v>120</v>
      </c>
      <c r="D38" s="9">
        <f t="shared" si="3"/>
        <v>10391193.949999999</v>
      </c>
      <c r="E38" s="9">
        <f t="shared" si="3"/>
        <v>108717.70000000001</v>
      </c>
      <c r="F38" s="9">
        <f t="shared" si="3"/>
        <v>10499911.65</v>
      </c>
    </row>
    <row r="39" spans="1:6" ht="15" customHeight="1" x14ac:dyDescent="0.25">
      <c r="A39" s="13" t="s">
        <v>15</v>
      </c>
      <c r="B39" s="13" t="s">
        <v>16</v>
      </c>
      <c r="C39" s="8" t="s">
        <v>17</v>
      </c>
      <c r="D39" s="9">
        <f>D40+D96+D105</f>
        <v>10391193.949999999</v>
      </c>
      <c r="E39" s="9">
        <f>E40+E96+E105</f>
        <v>108717.70000000001</v>
      </c>
      <c r="F39" s="9">
        <f>F40+F96+F105</f>
        <v>10499911.65</v>
      </c>
    </row>
    <row r="40" spans="1:6" ht="15" customHeight="1" x14ac:dyDescent="0.25">
      <c r="A40" s="13" t="s">
        <v>18</v>
      </c>
      <c r="B40" s="13" t="s">
        <v>19</v>
      </c>
      <c r="C40" s="8" t="s">
        <v>20</v>
      </c>
      <c r="D40" s="9">
        <f>SUM(D41:D95)</f>
        <v>10391193.949999999</v>
      </c>
      <c r="E40" s="9">
        <f>SUM(E41:E95)</f>
        <v>74701.700000000012</v>
      </c>
      <c r="F40" s="9">
        <f>SUM(F41:F95)</f>
        <v>10465895.65</v>
      </c>
    </row>
    <row r="41" spans="1:6" ht="15" customHeight="1" x14ac:dyDescent="0.25">
      <c r="A41" s="3" t="s">
        <v>188</v>
      </c>
      <c r="B41" s="3" t="s">
        <v>189</v>
      </c>
      <c r="C41" s="10" t="s">
        <v>190</v>
      </c>
      <c r="D41" s="11">
        <v>8065300</v>
      </c>
      <c r="E41" s="11">
        <f>F41-D41</f>
        <v>0</v>
      </c>
      <c r="F41" s="11">
        <v>8065300</v>
      </c>
    </row>
    <row r="42" spans="1:6" ht="15" customHeight="1" x14ac:dyDescent="0.25">
      <c r="A42" s="3" t="s">
        <v>191</v>
      </c>
      <c r="B42" s="3" t="s">
        <v>192</v>
      </c>
      <c r="C42" s="10" t="s">
        <v>193</v>
      </c>
      <c r="D42" s="11">
        <v>225750</v>
      </c>
      <c r="E42" s="11">
        <f t="shared" ref="E42:E95" si="4">F42-D42</f>
        <v>0</v>
      </c>
      <c r="F42" s="11">
        <v>225750</v>
      </c>
    </row>
    <row r="43" spans="1:6" ht="15" customHeight="1" x14ac:dyDescent="0.25">
      <c r="A43" s="3" t="s">
        <v>194</v>
      </c>
      <c r="B43" s="3" t="s">
        <v>195</v>
      </c>
      <c r="C43" s="10" t="s">
        <v>196</v>
      </c>
      <c r="D43" s="11">
        <v>208950</v>
      </c>
      <c r="E43" s="11">
        <f t="shared" si="4"/>
        <v>0</v>
      </c>
      <c r="F43" s="11">
        <v>208950</v>
      </c>
    </row>
    <row r="44" spans="1:6" ht="15" customHeight="1" x14ac:dyDescent="0.25">
      <c r="A44" s="3" t="s">
        <v>197</v>
      </c>
      <c r="B44" s="3" t="s">
        <v>198</v>
      </c>
      <c r="C44" s="10" t="s">
        <v>199</v>
      </c>
      <c r="D44" s="11">
        <v>40000</v>
      </c>
      <c r="E44" s="11">
        <f t="shared" si="4"/>
        <v>0</v>
      </c>
      <c r="F44" s="11">
        <v>40000</v>
      </c>
    </row>
    <row r="45" spans="1:6" ht="15" customHeight="1" x14ac:dyDescent="0.25">
      <c r="A45" s="3" t="s">
        <v>200</v>
      </c>
      <c r="B45" s="3" t="s">
        <v>201</v>
      </c>
      <c r="C45" s="10" t="s">
        <v>202</v>
      </c>
      <c r="D45" s="11">
        <v>91500</v>
      </c>
      <c r="E45" s="11">
        <f t="shared" si="4"/>
        <v>0</v>
      </c>
      <c r="F45" s="11">
        <v>91500</v>
      </c>
    </row>
    <row r="46" spans="1:6" ht="15" customHeight="1" x14ac:dyDescent="0.25">
      <c r="A46" s="3" t="s">
        <v>203</v>
      </c>
      <c r="B46" s="3" t="s">
        <v>204</v>
      </c>
      <c r="C46" s="10" t="s">
        <v>205</v>
      </c>
      <c r="D46" s="11">
        <v>0</v>
      </c>
      <c r="E46" s="11">
        <f t="shared" si="4"/>
        <v>0</v>
      </c>
      <c r="F46" s="11">
        <v>0</v>
      </c>
    </row>
    <row r="47" spans="1:6" ht="15" customHeight="1" x14ac:dyDescent="0.25">
      <c r="A47" s="3" t="s">
        <v>206</v>
      </c>
      <c r="B47" s="3" t="s">
        <v>207</v>
      </c>
      <c r="C47" s="10" t="s">
        <v>208</v>
      </c>
      <c r="D47" s="11">
        <v>91500</v>
      </c>
      <c r="E47" s="11">
        <f t="shared" si="4"/>
        <v>0</v>
      </c>
      <c r="F47" s="11">
        <v>91500</v>
      </c>
    </row>
    <row r="48" spans="1:6" ht="15" customHeight="1" x14ac:dyDescent="0.25">
      <c r="A48" s="3" t="s">
        <v>209</v>
      </c>
      <c r="B48" s="3" t="s">
        <v>210</v>
      </c>
      <c r="C48" s="10" t="s">
        <v>211</v>
      </c>
      <c r="D48" s="11">
        <v>1401500</v>
      </c>
      <c r="E48" s="11">
        <f t="shared" si="4"/>
        <v>0</v>
      </c>
      <c r="F48" s="11">
        <v>1401500</v>
      </c>
    </row>
    <row r="49" spans="1:6" ht="15" customHeight="1" x14ac:dyDescent="0.25">
      <c r="A49" s="3" t="s">
        <v>212</v>
      </c>
      <c r="B49" s="3" t="s">
        <v>213</v>
      </c>
      <c r="C49" s="10" t="s">
        <v>214</v>
      </c>
      <c r="D49" s="11">
        <v>5600</v>
      </c>
      <c r="E49" s="11">
        <f t="shared" si="4"/>
        <v>0</v>
      </c>
      <c r="F49" s="11">
        <v>5600</v>
      </c>
    </row>
    <row r="50" spans="1:6" ht="15" customHeight="1" x14ac:dyDescent="0.25">
      <c r="A50" s="3" t="s">
        <v>215</v>
      </c>
      <c r="B50" s="3" t="s">
        <v>216</v>
      </c>
      <c r="C50" s="10" t="s">
        <v>217</v>
      </c>
      <c r="D50" s="11">
        <v>0</v>
      </c>
      <c r="E50" s="11">
        <f t="shared" si="4"/>
        <v>0</v>
      </c>
      <c r="F50" s="11">
        <v>0</v>
      </c>
    </row>
    <row r="51" spans="1:6" ht="15" customHeight="1" x14ac:dyDescent="0.25">
      <c r="A51" s="3" t="s">
        <v>218</v>
      </c>
      <c r="B51" s="3" t="s">
        <v>219</v>
      </c>
      <c r="C51" s="10" t="s">
        <v>220</v>
      </c>
      <c r="D51" s="11">
        <v>1000</v>
      </c>
      <c r="E51" s="11">
        <f t="shared" si="4"/>
        <v>0</v>
      </c>
      <c r="F51" s="11">
        <v>1000</v>
      </c>
    </row>
    <row r="52" spans="1:6" ht="15" customHeight="1" x14ac:dyDescent="0.25">
      <c r="A52" s="3" t="s">
        <v>221</v>
      </c>
      <c r="B52" s="3" t="s">
        <v>222</v>
      </c>
      <c r="C52" s="10" t="s">
        <v>223</v>
      </c>
      <c r="D52" s="11">
        <v>5100</v>
      </c>
      <c r="E52" s="11">
        <f t="shared" si="4"/>
        <v>0</v>
      </c>
      <c r="F52" s="11">
        <v>5100</v>
      </c>
    </row>
    <row r="53" spans="1:6" ht="15" customHeight="1" x14ac:dyDescent="0.25">
      <c r="A53" s="3" t="s">
        <v>224</v>
      </c>
      <c r="B53" s="3" t="s">
        <v>225</v>
      </c>
      <c r="C53" s="10" t="s">
        <v>226</v>
      </c>
      <c r="D53" s="11">
        <v>0</v>
      </c>
      <c r="E53" s="11">
        <f t="shared" si="4"/>
        <v>0</v>
      </c>
      <c r="F53" s="11">
        <v>0</v>
      </c>
    </row>
    <row r="54" spans="1:6" ht="15" customHeight="1" x14ac:dyDescent="0.25">
      <c r="A54" s="3" t="s">
        <v>227</v>
      </c>
      <c r="B54" s="3" t="s">
        <v>228</v>
      </c>
      <c r="C54" s="10" t="s">
        <v>229</v>
      </c>
      <c r="D54" s="11">
        <v>16216.94</v>
      </c>
      <c r="E54" s="11">
        <f t="shared" si="4"/>
        <v>-16216.94</v>
      </c>
      <c r="F54" s="11">
        <v>0</v>
      </c>
    </row>
    <row r="55" spans="1:6" ht="15" customHeight="1" x14ac:dyDescent="0.25">
      <c r="A55" s="3" t="s">
        <v>230</v>
      </c>
      <c r="B55" s="3" t="s">
        <v>231</v>
      </c>
      <c r="C55" s="10" t="s">
        <v>232</v>
      </c>
      <c r="D55" s="11">
        <v>3595.4</v>
      </c>
      <c r="E55" s="11">
        <f t="shared" si="4"/>
        <v>16216.94</v>
      </c>
      <c r="F55" s="11">
        <v>19812.34</v>
      </c>
    </row>
    <row r="56" spans="1:6" ht="15" customHeight="1" x14ac:dyDescent="0.25">
      <c r="A56" s="3" t="s">
        <v>233</v>
      </c>
      <c r="B56" s="3" t="s">
        <v>234</v>
      </c>
      <c r="C56" s="10" t="s">
        <v>235</v>
      </c>
      <c r="D56" s="11">
        <v>0</v>
      </c>
      <c r="E56" s="11">
        <f t="shared" si="4"/>
        <v>150</v>
      </c>
      <c r="F56" s="11">
        <v>150</v>
      </c>
    </row>
    <row r="57" spans="1:6" ht="15" customHeight="1" x14ac:dyDescent="0.25">
      <c r="A57" s="3" t="s">
        <v>236</v>
      </c>
      <c r="B57" s="3" t="s">
        <v>237</v>
      </c>
      <c r="C57" s="10" t="s">
        <v>238</v>
      </c>
      <c r="D57" s="11">
        <v>5000</v>
      </c>
      <c r="E57" s="11">
        <f t="shared" si="4"/>
        <v>0</v>
      </c>
      <c r="F57" s="11">
        <v>5000</v>
      </c>
    </row>
    <row r="58" spans="1:6" ht="15" customHeight="1" x14ac:dyDescent="0.25">
      <c r="A58" s="3" t="s">
        <v>239</v>
      </c>
      <c r="B58" s="3" t="s">
        <v>240</v>
      </c>
      <c r="C58" s="10" t="s">
        <v>241</v>
      </c>
      <c r="D58" s="11">
        <v>15000</v>
      </c>
      <c r="E58" s="11">
        <f t="shared" si="4"/>
        <v>-15000</v>
      </c>
      <c r="F58" s="11">
        <v>0</v>
      </c>
    </row>
    <row r="59" spans="1:6" ht="15" customHeight="1" x14ac:dyDescent="0.25">
      <c r="A59" s="3" t="s">
        <v>242</v>
      </c>
      <c r="B59" s="3" t="s">
        <v>243</v>
      </c>
      <c r="C59" s="10" t="s">
        <v>244</v>
      </c>
      <c r="D59" s="11">
        <v>1000</v>
      </c>
      <c r="E59" s="11">
        <f t="shared" si="4"/>
        <v>0</v>
      </c>
      <c r="F59" s="11">
        <v>1000</v>
      </c>
    </row>
    <row r="60" spans="1:6" ht="15" customHeight="1" x14ac:dyDescent="0.25">
      <c r="A60" s="3" t="s">
        <v>245</v>
      </c>
      <c r="B60" s="3" t="s">
        <v>246</v>
      </c>
      <c r="C60" s="10" t="s">
        <v>247</v>
      </c>
      <c r="D60" s="11">
        <v>0</v>
      </c>
      <c r="E60" s="11">
        <f t="shared" si="4"/>
        <v>3000</v>
      </c>
      <c r="F60" s="11">
        <v>3000</v>
      </c>
    </row>
    <row r="61" spans="1:6" ht="15" customHeight="1" x14ac:dyDescent="0.25">
      <c r="A61" s="3" t="s">
        <v>248</v>
      </c>
      <c r="B61" s="3" t="s">
        <v>249</v>
      </c>
      <c r="C61" s="10" t="s">
        <v>250</v>
      </c>
      <c r="D61" s="11">
        <v>0</v>
      </c>
      <c r="E61" s="11">
        <f t="shared" si="4"/>
        <v>0</v>
      </c>
      <c r="F61" s="11">
        <v>0</v>
      </c>
    </row>
    <row r="62" spans="1:6" ht="15" customHeight="1" x14ac:dyDescent="0.25">
      <c r="A62" s="3" t="s">
        <v>251</v>
      </c>
      <c r="B62" s="3" t="s">
        <v>252</v>
      </c>
      <c r="C62" s="10" t="s">
        <v>253</v>
      </c>
      <c r="D62" s="11">
        <v>0</v>
      </c>
      <c r="E62" s="11">
        <f t="shared" si="4"/>
        <v>0</v>
      </c>
      <c r="F62" s="11">
        <v>0</v>
      </c>
    </row>
    <row r="63" spans="1:6" ht="15" customHeight="1" x14ac:dyDescent="0.25">
      <c r="A63" s="3" t="s">
        <v>254</v>
      </c>
      <c r="B63" s="3" t="s">
        <v>255</v>
      </c>
      <c r="C63" s="10" t="s">
        <v>256</v>
      </c>
      <c r="D63" s="11">
        <v>10000</v>
      </c>
      <c r="E63" s="11">
        <f t="shared" si="4"/>
        <v>0</v>
      </c>
      <c r="F63" s="11">
        <v>10000</v>
      </c>
    </row>
    <row r="64" spans="1:6" ht="15" customHeight="1" x14ac:dyDescent="0.25">
      <c r="A64" s="3" t="s">
        <v>257</v>
      </c>
      <c r="B64" s="3" t="s">
        <v>258</v>
      </c>
      <c r="C64" s="10" t="s">
        <v>259</v>
      </c>
      <c r="D64" s="11">
        <v>8005</v>
      </c>
      <c r="E64" s="11">
        <f t="shared" si="4"/>
        <v>0</v>
      </c>
      <c r="F64" s="11">
        <v>8005</v>
      </c>
    </row>
    <row r="65" spans="1:6" ht="15" customHeight="1" x14ac:dyDescent="0.25">
      <c r="A65" s="3" t="s">
        <v>260</v>
      </c>
      <c r="B65" s="3" t="s">
        <v>261</v>
      </c>
      <c r="C65" s="10" t="s">
        <v>262</v>
      </c>
      <c r="D65" s="11">
        <v>1180.8</v>
      </c>
      <c r="E65" s="11">
        <f t="shared" si="4"/>
        <v>0</v>
      </c>
      <c r="F65" s="11">
        <v>1180.8</v>
      </c>
    </row>
    <row r="66" spans="1:6" ht="15" customHeight="1" x14ac:dyDescent="0.25">
      <c r="A66" s="3" t="s">
        <v>263</v>
      </c>
      <c r="B66" s="3" t="s">
        <v>264</v>
      </c>
      <c r="C66" s="10" t="s">
        <v>265</v>
      </c>
      <c r="D66" s="11">
        <v>0</v>
      </c>
      <c r="E66" s="11">
        <f t="shared" si="4"/>
        <v>2050</v>
      </c>
      <c r="F66" s="11">
        <v>2050</v>
      </c>
    </row>
    <row r="67" spans="1:6" ht="15" customHeight="1" x14ac:dyDescent="0.25">
      <c r="A67" s="3" t="s">
        <v>266</v>
      </c>
      <c r="B67" s="3" t="s">
        <v>267</v>
      </c>
      <c r="C67" s="10" t="s">
        <v>268</v>
      </c>
      <c r="D67" s="11">
        <v>0</v>
      </c>
      <c r="E67" s="11">
        <f t="shared" si="4"/>
        <v>0</v>
      </c>
      <c r="F67" s="11">
        <v>0</v>
      </c>
    </row>
    <row r="68" spans="1:6" ht="15" customHeight="1" x14ac:dyDescent="0.25">
      <c r="A68" s="3" t="s">
        <v>269</v>
      </c>
      <c r="B68" s="3" t="s">
        <v>270</v>
      </c>
      <c r="C68" s="10" t="s">
        <v>271</v>
      </c>
      <c r="D68" s="11">
        <v>0</v>
      </c>
      <c r="E68" s="11">
        <f t="shared" si="4"/>
        <v>0</v>
      </c>
      <c r="F68" s="11">
        <v>0</v>
      </c>
    </row>
    <row r="69" spans="1:6" ht="15" customHeight="1" x14ac:dyDescent="0.25">
      <c r="A69" s="3" t="s">
        <v>272</v>
      </c>
      <c r="B69" s="3" t="s">
        <v>273</v>
      </c>
      <c r="C69" s="10" t="s">
        <v>274</v>
      </c>
      <c r="D69" s="11">
        <v>0</v>
      </c>
      <c r="E69" s="11">
        <f t="shared" si="4"/>
        <v>0</v>
      </c>
      <c r="F69" s="11">
        <v>0</v>
      </c>
    </row>
    <row r="70" spans="1:6" ht="15" customHeight="1" x14ac:dyDescent="0.25">
      <c r="A70" s="3" t="s">
        <v>275</v>
      </c>
      <c r="B70" s="3" t="s">
        <v>276</v>
      </c>
      <c r="C70" s="10" t="s">
        <v>277</v>
      </c>
      <c r="D70" s="11">
        <v>1000</v>
      </c>
      <c r="E70" s="11">
        <f t="shared" si="4"/>
        <v>200</v>
      </c>
      <c r="F70" s="11">
        <v>1200</v>
      </c>
    </row>
    <row r="71" spans="1:6" ht="15" customHeight="1" x14ac:dyDescent="0.25">
      <c r="A71" s="3" t="s">
        <v>278</v>
      </c>
      <c r="B71" s="3" t="s">
        <v>279</v>
      </c>
      <c r="C71" s="10" t="s">
        <v>280</v>
      </c>
      <c r="D71" s="11">
        <v>0</v>
      </c>
      <c r="E71" s="11">
        <f t="shared" si="4"/>
        <v>0</v>
      </c>
      <c r="F71" s="11">
        <v>0</v>
      </c>
    </row>
    <row r="72" spans="1:6" ht="15" customHeight="1" x14ac:dyDescent="0.25">
      <c r="A72" s="3" t="s">
        <v>281</v>
      </c>
      <c r="B72" s="3" t="s">
        <v>282</v>
      </c>
      <c r="C72" s="10" t="s">
        <v>283</v>
      </c>
      <c r="D72" s="11">
        <v>922.52</v>
      </c>
      <c r="E72" s="11">
        <f t="shared" si="4"/>
        <v>0</v>
      </c>
      <c r="F72" s="11">
        <v>922.52</v>
      </c>
    </row>
    <row r="73" spans="1:6" ht="15" customHeight="1" x14ac:dyDescent="0.25">
      <c r="A73" s="3" t="s">
        <v>284</v>
      </c>
      <c r="B73" s="3" t="s">
        <v>285</v>
      </c>
      <c r="C73" s="10" t="s">
        <v>286</v>
      </c>
      <c r="D73" s="11">
        <v>0</v>
      </c>
      <c r="E73" s="11">
        <f t="shared" si="4"/>
        <v>0</v>
      </c>
      <c r="F73" s="11">
        <v>0</v>
      </c>
    </row>
    <row r="74" spans="1:6" ht="15" customHeight="1" x14ac:dyDescent="0.25">
      <c r="A74" s="3" t="s">
        <v>287</v>
      </c>
      <c r="B74" s="3" t="s">
        <v>288</v>
      </c>
      <c r="C74" s="10" t="s">
        <v>289</v>
      </c>
      <c r="D74" s="11">
        <v>75.989999999999995</v>
      </c>
      <c r="E74" s="11">
        <f t="shared" si="4"/>
        <v>0</v>
      </c>
      <c r="F74" s="11">
        <v>75.989999999999995</v>
      </c>
    </row>
    <row r="75" spans="1:6" ht="15" customHeight="1" x14ac:dyDescent="0.25">
      <c r="A75" s="3" t="s">
        <v>290</v>
      </c>
      <c r="B75" s="3" t="s">
        <v>291</v>
      </c>
      <c r="C75" s="10" t="s">
        <v>292</v>
      </c>
      <c r="D75" s="11">
        <v>800</v>
      </c>
      <c r="E75" s="11">
        <f t="shared" si="4"/>
        <v>0</v>
      </c>
      <c r="F75" s="11">
        <v>800</v>
      </c>
    </row>
    <row r="76" spans="1:6" ht="15" customHeight="1" x14ac:dyDescent="0.25">
      <c r="A76" s="3" t="s">
        <v>293</v>
      </c>
      <c r="B76" s="3" t="s">
        <v>294</v>
      </c>
      <c r="C76" s="10" t="s">
        <v>295</v>
      </c>
      <c r="D76" s="11">
        <v>100</v>
      </c>
      <c r="E76" s="11">
        <f t="shared" si="4"/>
        <v>0</v>
      </c>
      <c r="F76" s="11">
        <v>100</v>
      </c>
    </row>
    <row r="77" spans="1:6" ht="15" customHeight="1" x14ac:dyDescent="0.25">
      <c r="A77" s="3" t="s">
        <v>296</v>
      </c>
      <c r="B77" s="3" t="s">
        <v>297</v>
      </c>
      <c r="C77" s="10" t="s">
        <v>298</v>
      </c>
      <c r="D77" s="11">
        <v>21000</v>
      </c>
      <c r="E77" s="11">
        <f t="shared" si="4"/>
        <v>0</v>
      </c>
      <c r="F77" s="11">
        <v>21000</v>
      </c>
    </row>
    <row r="78" spans="1:6" ht="15" customHeight="1" x14ac:dyDescent="0.25">
      <c r="A78" s="3" t="s">
        <v>299</v>
      </c>
      <c r="B78" s="3" t="s">
        <v>300</v>
      </c>
      <c r="C78" s="10" t="s">
        <v>301</v>
      </c>
      <c r="D78" s="11">
        <v>0</v>
      </c>
      <c r="E78" s="11">
        <f t="shared" si="4"/>
        <v>0</v>
      </c>
      <c r="F78" s="11">
        <v>0</v>
      </c>
    </row>
    <row r="79" spans="1:6" ht="15" customHeight="1" x14ac:dyDescent="0.25">
      <c r="A79" s="3" t="s">
        <v>302</v>
      </c>
      <c r="B79" s="3" t="s">
        <v>303</v>
      </c>
      <c r="C79" s="10" t="s">
        <v>304</v>
      </c>
      <c r="D79" s="11">
        <v>10861.62</v>
      </c>
      <c r="E79" s="11">
        <f t="shared" si="4"/>
        <v>9138.3799999999992</v>
      </c>
      <c r="F79" s="11">
        <v>20000</v>
      </c>
    </row>
    <row r="80" spans="1:6" ht="15" customHeight="1" x14ac:dyDescent="0.25">
      <c r="A80" s="3" t="s">
        <v>305</v>
      </c>
      <c r="B80" s="3" t="s">
        <v>306</v>
      </c>
      <c r="C80" s="10" t="s">
        <v>307</v>
      </c>
      <c r="D80" s="11">
        <v>0</v>
      </c>
      <c r="E80" s="11">
        <f t="shared" si="4"/>
        <v>0</v>
      </c>
      <c r="F80" s="11">
        <v>0</v>
      </c>
    </row>
    <row r="81" spans="1:6" ht="15" customHeight="1" x14ac:dyDescent="0.25">
      <c r="A81" s="3" t="s">
        <v>308</v>
      </c>
      <c r="B81" s="3" t="s">
        <v>309</v>
      </c>
      <c r="C81" s="10" t="s">
        <v>310</v>
      </c>
      <c r="D81" s="11">
        <v>0</v>
      </c>
      <c r="E81" s="11">
        <f t="shared" si="4"/>
        <v>0</v>
      </c>
      <c r="F81" s="11">
        <v>0</v>
      </c>
    </row>
    <row r="82" spans="1:6" ht="15" customHeight="1" x14ac:dyDescent="0.25">
      <c r="A82" s="3" t="s">
        <v>311</v>
      </c>
      <c r="B82" s="3" t="s">
        <v>312</v>
      </c>
      <c r="C82" s="10" t="s">
        <v>313</v>
      </c>
      <c r="D82" s="11">
        <v>0</v>
      </c>
      <c r="E82" s="11">
        <f t="shared" si="4"/>
        <v>0</v>
      </c>
      <c r="F82" s="11">
        <v>0</v>
      </c>
    </row>
    <row r="83" spans="1:6" ht="15" customHeight="1" x14ac:dyDescent="0.25">
      <c r="A83" s="3" t="s">
        <v>314</v>
      </c>
      <c r="B83" s="3" t="s">
        <v>315</v>
      </c>
      <c r="C83" s="10" t="s">
        <v>316</v>
      </c>
      <c r="D83" s="11">
        <v>50000</v>
      </c>
      <c r="E83" s="11">
        <f t="shared" si="4"/>
        <v>133299</v>
      </c>
      <c r="F83" s="11">
        <f>50000+133299</f>
        <v>183299</v>
      </c>
    </row>
    <row r="84" spans="1:6" ht="15" customHeight="1" x14ac:dyDescent="0.25">
      <c r="A84" s="3" t="s">
        <v>317</v>
      </c>
      <c r="B84" s="3" t="s">
        <v>318</v>
      </c>
      <c r="C84" s="10" t="s">
        <v>319</v>
      </c>
      <c r="D84" s="11">
        <v>20000</v>
      </c>
      <c r="E84" s="11">
        <f t="shared" si="4"/>
        <v>0</v>
      </c>
      <c r="F84" s="11">
        <v>20000</v>
      </c>
    </row>
    <row r="85" spans="1:6" ht="15" customHeight="1" x14ac:dyDescent="0.25">
      <c r="A85" s="3" t="s">
        <v>320</v>
      </c>
      <c r="B85" s="3" t="s">
        <v>321</v>
      </c>
      <c r="C85" s="10" t="s">
        <v>322</v>
      </c>
      <c r="D85" s="11">
        <v>0</v>
      </c>
      <c r="E85" s="11">
        <f t="shared" si="4"/>
        <v>0</v>
      </c>
      <c r="F85" s="11">
        <v>0</v>
      </c>
    </row>
    <row r="86" spans="1:6" ht="15" customHeight="1" x14ac:dyDescent="0.25">
      <c r="A86" s="3" t="s">
        <v>323</v>
      </c>
      <c r="B86" s="3" t="s">
        <v>324</v>
      </c>
      <c r="C86" s="10" t="s">
        <v>325</v>
      </c>
      <c r="D86" s="11">
        <v>15000</v>
      </c>
      <c r="E86" s="11">
        <f t="shared" si="4"/>
        <v>0</v>
      </c>
      <c r="F86" s="11">
        <v>15000</v>
      </c>
    </row>
    <row r="87" spans="1:6" ht="15" customHeight="1" x14ac:dyDescent="0.25">
      <c r="A87" s="3" t="s">
        <v>326</v>
      </c>
      <c r="B87" s="3" t="s">
        <v>327</v>
      </c>
      <c r="C87" s="10" t="s">
        <v>328</v>
      </c>
      <c r="D87" s="11">
        <v>0</v>
      </c>
      <c r="E87" s="11">
        <f t="shared" si="4"/>
        <v>0</v>
      </c>
      <c r="F87" s="11">
        <v>0</v>
      </c>
    </row>
    <row r="88" spans="1:6" ht="15" customHeight="1" x14ac:dyDescent="0.25">
      <c r="A88" s="3" t="s">
        <v>329</v>
      </c>
      <c r="B88" s="3" t="s">
        <v>330</v>
      </c>
      <c r="C88" s="10" t="s">
        <v>331</v>
      </c>
      <c r="D88" s="11">
        <v>10000</v>
      </c>
      <c r="E88" s="11">
        <f t="shared" si="4"/>
        <v>-5000</v>
      </c>
      <c r="F88" s="11">
        <v>5000</v>
      </c>
    </row>
    <row r="89" spans="1:6" ht="15" customHeight="1" x14ac:dyDescent="0.25">
      <c r="A89" s="3" t="s">
        <v>332</v>
      </c>
      <c r="B89" s="3" t="s">
        <v>333</v>
      </c>
      <c r="C89" s="10" t="s">
        <v>334</v>
      </c>
      <c r="D89" s="11">
        <v>15000</v>
      </c>
      <c r="E89" s="11">
        <f t="shared" si="4"/>
        <v>-10000</v>
      </c>
      <c r="F89" s="11">
        <v>5000</v>
      </c>
    </row>
    <row r="90" spans="1:6" ht="15" customHeight="1" x14ac:dyDescent="0.25">
      <c r="A90" s="3" t="s">
        <v>335</v>
      </c>
      <c r="B90" s="3" t="s">
        <v>336</v>
      </c>
      <c r="C90" s="10" t="s">
        <v>337</v>
      </c>
      <c r="D90" s="11">
        <v>35000</v>
      </c>
      <c r="E90" s="11">
        <f t="shared" si="4"/>
        <v>-35000</v>
      </c>
      <c r="F90" s="11">
        <v>0</v>
      </c>
    </row>
    <row r="91" spans="1:6" ht="15" customHeight="1" x14ac:dyDescent="0.25">
      <c r="A91" s="3" t="s">
        <v>338</v>
      </c>
      <c r="B91" s="3" t="s">
        <v>339</v>
      </c>
      <c r="C91" s="10" t="s">
        <v>340</v>
      </c>
      <c r="D91" s="11">
        <v>0</v>
      </c>
      <c r="E91" s="11">
        <f t="shared" si="4"/>
        <v>0</v>
      </c>
      <c r="F91" s="11">
        <v>0</v>
      </c>
    </row>
    <row r="92" spans="1:6" ht="15" customHeight="1" x14ac:dyDescent="0.25">
      <c r="A92" s="3" t="s">
        <v>341</v>
      </c>
      <c r="B92" s="3" t="s">
        <v>342</v>
      </c>
      <c r="C92" s="10" t="s">
        <v>343</v>
      </c>
      <c r="D92" s="11">
        <v>5000</v>
      </c>
      <c r="E92" s="11">
        <f t="shared" si="4"/>
        <v>0</v>
      </c>
      <c r="F92" s="11">
        <v>5000</v>
      </c>
    </row>
    <row r="93" spans="1:6" ht="15" customHeight="1" x14ac:dyDescent="0.25">
      <c r="A93" s="3" t="s">
        <v>344</v>
      </c>
      <c r="B93" s="3" t="s">
        <v>345</v>
      </c>
      <c r="C93" s="10" t="s">
        <v>346</v>
      </c>
      <c r="D93" s="11">
        <v>2100</v>
      </c>
      <c r="E93" s="11">
        <f t="shared" si="4"/>
        <v>0</v>
      </c>
      <c r="F93" s="11">
        <v>2100</v>
      </c>
    </row>
    <row r="94" spans="1:6" ht="15" customHeight="1" x14ac:dyDescent="0.25">
      <c r="A94" s="3" t="s">
        <v>347</v>
      </c>
      <c r="B94" s="3" t="s">
        <v>348</v>
      </c>
      <c r="C94" s="10" t="s">
        <v>349</v>
      </c>
      <c r="D94" s="11">
        <v>0</v>
      </c>
      <c r="E94" s="11">
        <f t="shared" si="4"/>
        <v>0</v>
      </c>
      <c r="F94" s="11">
        <v>0</v>
      </c>
    </row>
    <row r="95" spans="1:6" ht="15" customHeight="1" x14ac:dyDescent="0.25">
      <c r="A95" s="3" t="s">
        <v>350</v>
      </c>
      <c r="B95" s="3" t="s">
        <v>351</v>
      </c>
      <c r="C95" s="10" t="s">
        <v>352</v>
      </c>
      <c r="D95" s="11">
        <v>8135.68</v>
      </c>
      <c r="E95" s="11">
        <f t="shared" si="4"/>
        <v>-8135.68</v>
      </c>
      <c r="F95" s="11">
        <v>0</v>
      </c>
    </row>
    <row r="96" spans="1:6" ht="15" customHeight="1" x14ac:dyDescent="0.25">
      <c r="A96" s="13" t="s">
        <v>353</v>
      </c>
      <c r="B96" s="13" t="s">
        <v>354</v>
      </c>
      <c r="C96" s="8" t="s">
        <v>355</v>
      </c>
      <c r="D96" s="9">
        <f t="shared" ref="D96:F97" si="5">D97</f>
        <v>0</v>
      </c>
      <c r="E96" s="9">
        <f t="shared" si="5"/>
        <v>29016</v>
      </c>
      <c r="F96" s="9">
        <f t="shared" si="5"/>
        <v>29016</v>
      </c>
    </row>
    <row r="97" spans="1:6" ht="15" customHeight="1" x14ac:dyDescent="0.25">
      <c r="A97" s="13" t="s">
        <v>15</v>
      </c>
      <c r="B97" s="13" t="s">
        <v>16</v>
      </c>
      <c r="C97" s="8" t="s">
        <v>17</v>
      </c>
      <c r="D97" s="9">
        <f t="shared" si="5"/>
        <v>0</v>
      </c>
      <c r="E97" s="9">
        <f t="shared" si="5"/>
        <v>29016</v>
      </c>
      <c r="F97" s="9">
        <f t="shared" si="5"/>
        <v>29016</v>
      </c>
    </row>
    <row r="98" spans="1:6" ht="15" customHeight="1" x14ac:dyDescent="0.25">
      <c r="A98" s="13" t="s">
        <v>18</v>
      </c>
      <c r="B98" s="13" t="s">
        <v>19</v>
      </c>
      <c r="C98" s="8" t="s">
        <v>20</v>
      </c>
      <c r="D98" s="9">
        <f>SUM(D99:D104)</f>
        <v>0</v>
      </c>
      <c r="E98" s="9">
        <f>SUM(E99:E104)</f>
        <v>29016</v>
      </c>
      <c r="F98" s="9">
        <f>SUM(F99:F104)</f>
        <v>29016</v>
      </c>
    </row>
    <row r="99" spans="1:6" ht="15" customHeight="1" x14ac:dyDescent="0.25">
      <c r="A99" s="3" t="s">
        <v>356</v>
      </c>
      <c r="B99" s="3" t="s">
        <v>189</v>
      </c>
      <c r="C99" s="10" t="s">
        <v>190</v>
      </c>
      <c r="D99" s="11">
        <v>0</v>
      </c>
      <c r="E99" s="11">
        <f t="shared" ref="E99:E104" si="6">F99-D99</f>
        <v>19200</v>
      </c>
      <c r="F99" s="11">
        <v>19200</v>
      </c>
    </row>
    <row r="100" spans="1:6" ht="15" customHeight="1" x14ac:dyDescent="0.25">
      <c r="A100" s="3" t="s">
        <v>357</v>
      </c>
      <c r="B100" s="3" t="s">
        <v>198</v>
      </c>
      <c r="C100" s="10" t="s">
        <v>199</v>
      </c>
      <c r="D100" s="11">
        <v>0</v>
      </c>
      <c r="E100" s="11">
        <f t="shared" si="6"/>
        <v>500</v>
      </c>
      <c r="F100" s="11">
        <v>500</v>
      </c>
    </row>
    <row r="101" spans="1:6" ht="15" customHeight="1" x14ac:dyDescent="0.25">
      <c r="A101" s="3" t="s">
        <v>358</v>
      </c>
      <c r="B101" s="3" t="s">
        <v>207</v>
      </c>
      <c r="C101" s="10" t="s">
        <v>208</v>
      </c>
      <c r="D101" s="11">
        <v>0</v>
      </c>
      <c r="E101" s="11">
        <f t="shared" si="6"/>
        <v>1000</v>
      </c>
      <c r="F101" s="11">
        <v>1000</v>
      </c>
    </row>
    <row r="102" spans="1:6" ht="15" customHeight="1" x14ac:dyDescent="0.25">
      <c r="A102" s="3" t="s">
        <v>359</v>
      </c>
      <c r="B102" s="3" t="s">
        <v>210</v>
      </c>
      <c r="C102" s="10" t="s">
        <v>211</v>
      </c>
      <c r="D102" s="11">
        <v>0</v>
      </c>
      <c r="E102" s="11">
        <f t="shared" si="6"/>
        <v>3168</v>
      </c>
      <c r="F102" s="11">
        <v>3168</v>
      </c>
    </row>
    <row r="103" spans="1:6" ht="15" customHeight="1" x14ac:dyDescent="0.25">
      <c r="A103" s="3" t="s">
        <v>360</v>
      </c>
      <c r="B103" s="3" t="s">
        <v>134</v>
      </c>
      <c r="C103" s="10" t="s">
        <v>387</v>
      </c>
      <c r="D103" s="11">
        <v>0</v>
      </c>
      <c r="E103" s="11">
        <f t="shared" si="6"/>
        <v>0</v>
      </c>
      <c r="F103" s="11">
        <v>0</v>
      </c>
    </row>
    <row r="104" spans="1:6" ht="15" customHeight="1" x14ac:dyDescent="0.25">
      <c r="A104" s="3" t="s">
        <v>361</v>
      </c>
      <c r="B104" s="3" t="s">
        <v>137</v>
      </c>
      <c r="C104" s="10" t="s">
        <v>138</v>
      </c>
      <c r="D104" s="11">
        <v>0</v>
      </c>
      <c r="E104" s="11">
        <f t="shared" si="6"/>
        <v>5148</v>
      </c>
      <c r="F104" s="11">
        <v>5148</v>
      </c>
    </row>
    <row r="105" spans="1:6" ht="15" customHeight="1" x14ac:dyDescent="0.25">
      <c r="A105" s="13" t="s">
        <v>353</v>
      </c>
      <c r="B105" s="13" t="s">
        <v>362</v>
      </c>
      <c r="C105" s="8" t="s">
        <v>363</v>
      </c>
      <c r="D105" s="9">
        <f t="shared" ref="D105:F107" si="7">D106</f>
        <v>0</v>
      </c>
      <c r="E105" s="9">
        <f t="shared" si="7"/>
        <v>5000</v>
      </c>
      <c r="F105" s="9">
        <f t="shared" si="7"/>
        <v>5000</v>
      </c>
    </row>
    <row r="106" spans="1:6" ht="15" customHeight="1" x14ac:dyDescent="0.25">
      <c r="A106" s="13" t="s">
        <v>15</v>
      </c>
      <c r="B106" s="13" t="s">
        <v>16</v>
      </c>
      <c r="C106" s="8" t="s">
        <v>17</v>
      </c>
      <c r="D106" s="9">
        <f t="shared" si="7"/>
        <v>0</v>
      </c>
      <c r="E106" s="9">
        <f t="shared" si="7"/>
        <v>5000</v>
      </c>
      <c r="F106" s="9">
        <f t="shared" si="7"/>
        <v>5000</v>
      </c>
    </row>
    <row r="107" spans="1:6" ht="15" customHeight="1" x14ac:dyDescent="0.25">
      <c r="A107" s="13" t="s">
        <v>18</v>
      </c>
      <c r="B107" s="13" t="s">
        <v>19</v>
      </c>
      <c r="C107" s="8" t="s">
        <v>20</v>
      </c>
      <c r="D107" s="9">
        <f t="shared" si="7"/>
        <v>0</v>
      </c>
      <c r="E107" s="9">
        <f t="shared" si="7"/>
        <v>5000</v>
      </c>
      <c r="F107" s="9">
        <f t="shared" si="7"/>
        <v>5000</v>
      </c>
    </row>
    <row r="108" spans="1:6" ht="15" customHeight="1" x14ac:dyDescent="0.25">
      <c r="A108" s="3" t="s">
        <v>364</v>
      </c>
      <c r="B108" s="3" t="s">
        <v>240</v>
      </c>
      <c r="C108" s="10" t="s">
        <v>365</v>
      </c>
      <c r="D108" s="11">
        <v>0</v>
      </c>
      <c r="E108" s="11">
        <f t="shared" ref="E108" si="8">F108-D108</f>
        <v>5000</v>
      </c>
      <c r="F108" s="11">
        <v>5000</v>
      </c>
    </row>
    <row r="109" spans="1:6" ht="0" hidden="1" customHeight="1" x14ac:dyDescent="0.25"/>
    <row r="111" spans="1:6" x14ac:dyDescent="0.25">
      <c r="D111" s="18" t="s">
        <v>389</v>
      </c>
      <c r="E111" s="16"/>
      <c r="F111" s="18" t="s">
        <v>390</v>
      </c>
    </row>
    <row r="114" spans="4:6" x14ac:dyDescent="0.25">
      <c r="D114" s="17"/>
      <c r="F114" s="17"/>
    </row>
  </sheetData>
  <mergeCells count="2">
    <mergeCell ref="A1:F1"/>
    <mergeCell ref="A2:F2"/>
  </mergeCells>
  <pageMargins left="0.19685039370078741" right="0.19685039370078741" top="0.19685039370078741" bottom="0.23622047244094491" header="0.39370078740157483" footer="0.39370078740157483"/>
  <pageSetup paperSize="9" orientation="landscape" r:id="rId1"/>
  <headerFooter alignWithMargins="0"/>
  <ignoredErrors>
    <ignoredError sqref="B22:B108 B5:B20" numberStoredAsText="1"/>
    <ignoredError sqref="D6:E6 F6" formula="1"/>
    <ignoredError sqref="D35:D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2022-07-12T07:58:01Z</cp:lastPrinted>
  <dcterms:created xsi:type="dcterms:W3CDTF">2022-07-12T07:25:46Z</dcterms:created>
  <dcterms:modified xsi:type="dcterms:W3CDTF">2022-07-12T07:58:53Z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